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35" yWindow="30" windowWidth="19200" windowHeight="11760" tabRatio="780" activeTab="0"/>
  </bookViews>
  <sheets>
    <sheet name="Instructions" sheetId="1" r:id="rId1"/>
    <sheet name="Summary" sheetId="2" r:id="rId2"/>
    <sheet name="Cost Breakdown" sheetId="3" r:id="rId3"/>
    <sheet name="Wage Rates" sheetId="4" r:id="rId4"/>
    <sheet name="Equip Rates" sheetId="5" r:id="rId5"/>
  </sheets>
  <definedNames>
    <definedName name="_xlnm.Print_Area" localSheetId="1">'Summary'!$A$1:$K$52</definedName>
  </definedNames>
  <calcPr fullCalcOnLoad="1"/>
</workbook>
</file>

<file path=xl/sharedStrings.xml><?xml version="1.0" encoding="utf-8"?>
<sst xmlns="http://schemas.openxmlformats.org/spreadsheetml/2006/main" count="167" uniqueCount="127">
  <si>
    <t>Project No.</t>
  </si>
  <si>
    <t>Date:</t>
  </si>
  <si>
    <t>DIRECT LABOR SUBTOTAL</t>
  </si>
  <si>
    <t>a.</t>
  </si>
  <si>
    <t>b.</t>
  </si>
  <si>
    <t>c.</t>
  </si>
  <si>
    <t>d.</t>
  </si>
  <si>
    <t>Project Name:</t>
  </si>
  <si>
    <t>Contractor:</t>
  </si>
  <si>
    <t xml:space="preserve"> </t>
  </si>
  <si>
    <t>Labor</t>
  </si>
  <si>
    <t>Material</t>
  </si>
  <si>
    <t>Equipment</t>
  </si>
  <si>
    <t>Description</t>
  </si>
  <si>
    <t>Quantity</t>
  </si>
  <si>
    <t>Unit</t>
  </si>
  <si>
    <t>Cost</t>
  </si>
  <si>
    <t>Total Cost of Work</t>
  </si>
  <si>
    <t>UW COP No.</t>
  </si>
  <si>
    <t>Total</t>
  </si>
  <si>
    <t>SUBTOTAL 1 thru 4</t>
  </si>
  <si>
    <t xml:space="preserve">foreman  </t>
  </si>
  <si>
    <t xml:space="preserve">lead foreman </t>
  </si>
  <si>
    <t>TOTAL COST</t>
  </si>
  <si>
    <t>Description:</t>
  </si>
  <si>
    <t>Type</t>
  </si>
  <si>
    <t>Unit $</t>
  </si>
  <si>
    <t>Lead Foreman</t>
  </si>
  <si>
    <t>Foreman</t>
  </si>
  <si>
    <t>crew (apprentices, journeymen, &amp; laborers)</t>
  </si>
  <si>
    <t>direct supervison (NTE 15% of 1a)</t>
  </si>
  <si>
    <t>safety (NTE 2% of lines 1a, b, &amp; c)</t>
  </si>
  <si>
    <t>Project No:</t>
  </si>
  <si>
    <t>Rate Schedule Date*</t>
  </si>
  <si>
    <t>1. Hourly Wage Rate</t>
  </si>
  <si>
    <t>2. Hourly Benefits</t>
  </si>
  <si>
    <t>Rate</t>
  </si>
  <si>
    <t>3. FUI  % of 1</t>
  </si>
  <si>
    <t>4. FICA  % of 1</t>
  </si>
  <si>
    <t>5. MEDICARE  % of 1</t>
  </si>
  <si>
    <t xml:space="preserve">NOTES: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</si>
  <si>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</si>
  <si>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</si>
  <si>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</si>
  <si>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</si>
  <si>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</si>
  <si>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</si>
  <si>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</si>
  <si>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</si>
  <si>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</si>
  <si>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Blue Book</t>
  </si>
  <si>
    <t>Hourly Rate</t>
  </si>
  <si>
    <t>Hourly</t>
  </si>
  <si>
    <t>Manufacturer</t>
  </si>
  <si>
    <t>Year</t>
  </si>
  <si>
    <t>Operating</t>
  </si>
  <si>
    <t>J</t>
  </si>
  <si>
    <t>Power Mode</t>
  </si>
  <si>
    <t>(Diesel, Gasoline,</t>
  </si>
  <si>
    <t>Hydraulic, etc.)</t>
  </si>
  <si>
    <t>Contractor Ref. No.</t>
  </si>
  <si>
    <t>COP Wage Rates</t>
  </si>
  <si>
    <t>Trade &amp;</t>
  </si>
  <si>
    <t>Position</t>
  </si>
  <si>
    <t>Prevailing Wage (incl. Benefits)</t>
  </si>
  <si>
    <t>6. SUI  % of 1 (insert correct % to right)</t>
  </si>
  <si>
    <t>COP Equipment Rates</t>
  </si>
  <si>
    <t>Equipment Description &amp; Specifications</t>
  </si>
  <si>
    <t>Monthly Rate</t>
  </si>
  <si>
    <t>(incl. Attachment Description, if applicable)</t>
  </si>
  <si>
    <t>e.</t>
  </si>
  <si>
    <t xml:space="preserve">  Source Documents:</t>
  </si>
  <si>
    <t>Model # or</t>
  </si>
  <si>
    <t>Axle Config, Size,</t>
  </si>
  <si>
    <t>Capacity, etc.</t>
  </si>
  <si>
    <t>for Equipment</t>
  </si>
  <si>
    <t>for Attachment</t>
  </si>
  <si>
    <t>= (F + G) / 176</t>
  </si>
  <si>
    <t>= H + I</t>
  </si>
  <si>
    <t>x Regional Adj.</t>
  </si>
  <si>
    <t>COP Cost Breakdown</t>
  </si>
  <si>
    <t>UW COP Forms</t>
  </si>
  <si>
    <t>The forms are on the following 4 worksheets.</t>
  </si>
  <si>
    <t>This workbook contains the set of UW COP forms for use</t>
  </si>
  <si>
    <t>Use the bottom tabs to move among the worksheets.</t>
  </si>
  <si>
    <t>* Rate schedule date is the date of the Dept. of Labor &amp; Industries Prevailing Wage Rate used or the Union Agreement.</t>
  </si>
  <si>
    <t>Green indicates cells that should be filled in by the contractor.</t>
  </si>
  <si>
    <t>The Regional Adjustment used in this form =</t>
  </si>
  <si>
    <t>Yellow indicates cells containing formulas that should not be altered.</t>
  </si>
  <si>
    <t>Subtotal</t>
  </si>
  <si>
    <t>Supervision markup should be zero if any foreman time is included in direct labor costs.</t>
  </si>
  <si>
    <t>f.</t>
  </si>
  <si>
    <t>7. L&amp;I  WC Premium (amount per hour)</t>
  </si>
  <si>
    <t>Total (incl. payroll taxes)</t>
  </si>
  <si>
    <t>OT Wage Rate @ 1.5x</t>
  </si>
  <si>
    <t>Benefits</t>
  </si>
  <si>
    <t>Taxes: Lines 3-6</t>
  </si>
  <si>
    <t>L&amp;I:  WC Premium</t>
  </si>
  <si>
    <t>Total Overtime Rate</t>
  </si>
  <si>
    <t>Premium Portion Only</t>
  </si>
  <si>
    <t>Lines 1 &amp; 2 are basic wages and benefits (see General Conditions 7.02 B.7.a(1)).  The percentage does not vary by firm.</t>
  </si>
  <si>
    <t>Line 3 (FUI) is Federal Unemployment Tax Act (see general conditions 7.02 B.7.a(3)).  The percentage does not vary by firm.</t>
  </si>
  <si>
    <t>Line 4 (FICA) is Federal Insurance Compensation Act/Social Security (see general conditions 7.02B.7(3)).  The percentage does not vary by firm.</t>
  </si>
  <si>
    <t>Line 5 (Medicare) is FICA medical aid (see general conditions 7.02 B.7.a(3)).  The percentage does not vary by firm.</t>
  </si>
  <si>
    <t>Line 6 (SUI) is State Unemployment Insurance (see general conditions 7.02 B.7.a(3)).  The percentage rate varies by firm.</t>
  </si>
  <si>
    <t>The Contractor shall verify its rate and enter the appropriate percentage in the box provided.</t>
  </si>
  <si>
    <t xml:space="preserve">Line 7 (L&amp;I) is the Workers' Compensation premium, which is based on risk classification for the trade and firm (see general conditions 7.02 B.7.a(2)).  </t>
  </si>
  <si>
    <t>Labor Markups</t>
  </si>
  <si>
    <t>6.  SUB-TIER SUBCONTRACTORS</t>
  </si>
  <si>
    <t>1.  DIRECT CRAFT LABOR COST (from attached cost breakdown form)</t>
  </si>
  <si>
    <t>for GC/CM projects</t>
  </si>
  <si>
    <t>2.  MATERIAL COST (from attached cost breakdown form)</t>
  </si>
  <si>
    <t>3.   EQUIPMENT COST (from attached cost breakdown form)</t>
  </si>
  <si>
    <t xml:space="preserve">Normal 1.5x Overtime Rates Calculate Automatically </t>
  </si>
  <si>
    <t>The forms contain color-coded cells.</t>
  </si>
  <si>
    <t>The Contractor shall verify its rate for each trade and enter the appropriate dollar amount (less the employee deduction) in each column on Line 7.</t>
  </si>
  <si>
    <t>Freight/Delivery Costs</t>
  </si>
  <si>
    <r>
      <t xml:space="preserve">by an </t>
    </r>
    <r>
      <rPr>
        <b/>
        <sz val="12"/>
        <color indexed="10"/>
        <rFont val="Arial"/>
        <family val="2"/>
      </rPr>
      <t xml:space="preserve">EC/CM or MC/CM </t>
    </r>
    <r>
      <rPr>
        <sz val="12"/>
        <color indexed="10"/>
        <rFont val="Arial"/>
        <family val="2"/>
      </rPr>
      <t>on GC/CM projects.</t>
    </r>
  </si>
  <si>
    <t>COP EC/CM or MC/CM Breakdown Summary</t>
  </si>
  <si>
    <t>% Fee</t>
  </si>
  <si>
    <t>Fee on subcontractors' work</t>
  </si>
  <si>
    <t>5.  EC/CM or MC/CM FEE ON DIRECT COST OF SELF-PERFORMED WORK</t>
  </si>
  <si>
    <t>Fee on self-performed work</t>
  </si>
  <si>
    <t>7.  EC/CM or MC/CM FEE ON DIRECT COST OF SUB-TIER SUBCONTRACTOR WORK</t>
  </si>
  <si>
    <t>4.  SMALL TOOLS (NTE 3% of 1a &amp; b)</t>
  </si>
  <si>
    <t>Forms Revised 4/27/2017</t>
  </si>
  <si>
    <t>Form Revised 4/27/2017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</si>
</sst>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#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mm/dd/yy"/>
    <numFmt numFmtId="170" formatCode="&quot;$&quot;#,##0.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_(&quot;$&quot;* #,##0.000_);_(&quot;$&quot;* \(#,##0.000\);_(&quot;$&quot;* &quot;-&quot;???_);_(@_)"/>
    <numFmt numFmtId="176" formatCode="_(&quot;$&quot;* #,##0.0000_);_(&quot;$&quot;* \(#,##0.0000\);_(&quot;$&quot;* &quot;-&quot;????_);_(@_)"/>
    <numFmt numFmtId="177" formatCode="[$-409]dddd\,\ mmmm\ dd\,\ yyyy"/>
    <numFmt numFmtId="178" formatCode="0.000"/>
    <numFmt numFmtId="179" formatCode="0.0"/>
    <numFmt numFmtId="180" formatCode="m/d/yyyy;@"/>
    <numFmt numFmtId="181" formatCode="mm/dd/yy;@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6"/>
      <name val="Book Antiqua"/>
      <family val="1"/>
    </font>
    <font>
      <b/>
      <sz val="12"/>
      <name val="Book Antiqua"/>
      <family val="1"/>
    </font>
    <font>
      <sz val="8"/>
      <name val="Arial"/>
      <family val="2"/>
    </font>
    <font>
      <b/>
      <sz val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Book Antiqua"/>
      <family val="1"/>
    </font>
    <font>
      <sz val="7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22"/>
      <name val="Book Antiqua"/>
      <family val="1"/>
    </font>
    <font>
      <b/>
      <sz val="8"/>
      <name val="Book Antiqua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72"/>
      <name val="Wingdings"/>
      <family val="0"/>
    </font>
    <font>
      <sz val="16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double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>
        <color indexed="63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>
        <color indexed="63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double">
        <color theme="0" tint="-0.3499799966812134"/>
      </left>
      <right style="medium">
        <color theme="0" tint="-0.3499799966812134"/>
      </right>
      <top>
        <color indexed="63"/>
      </top>
      <bottom style="thin">
        <color theme="0" tint="-0.3499799966812134"/>
      </bottom>
    </border>
    <border>
      <left style="double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>
        <color indexed="63"/>
      </bottom>
    </border>
    <border>
      <left style="double">
        <color theme="0" tint="-0.3499799966812134"/>
      </left>
      <right style="medium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0" fontId="9" fillId="0" borderId="0" xfId="0" applyNumberFormat="1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right"/>
      <protection/>
    </xf>
    <xf numFmtId="0" fontId="0" fillId="34" borderId="0" xfId="0" applyFont="1" applyFill="1" applyAlignment="1" applyProtection="1">
      <alignment vertical="center"/>
      <protection/>
    </xf>
    <xf numFmtId="10" fontId="4" fillId="33" borderId="0" xfId="0" applyNumberFormat="1" applyFont="1" applyFill="1" applyAlignment="1" applyProtection="1">
      <alignment/>
      <protection/>
    </xf>
    <xf numFmtId="0" fontId="2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22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21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34" borderId="0" xfId="0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Alignment="1" applyProtection="1">
      <alignment horizontal="right" vertical="center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4" fontId="13" fillId="0" borderId="0" xfId="44" applyFont="1" applyAlignment="1" applyProtection="1">
      <alignment vertical="center"/>
      <protection locked="0"/>
    </xf>
    <xf numFmtId="44" fontId="13" fillId="0" borderId="0" xfId="44" applyFont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44" fontId="13" fillId="0" borderId="0" xfId="44" applyFont="1" applyBorder="1" applyAlignment="1" applyProtection="1">
      <alignment vertical="center"/>
      <protection locked="0"/>
    </xf>
    <xf numFmtId="166" fontId="13" fillId="0" borderId="0" xfId="44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44" fontId="13" fillId="0" borderId="0" xfId="44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9" fontId="4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4" fontId="4" fillId="33" borderId="0" xfId="0" applyNumberFormat="1" applyFont="1" applyFill="1" applyBorder="1" applyAlignment="1" applyProtection="1">
      <alignment vertical="center"/>
      <protection/>
    </xf>
    <xf numFmtId="44" fontId="4" fillId="33" borderId="0" xfId="0" applyNumberFormat="1" applyFont="1" applyFill="1" applyBorder="1" applyAlignment="1" applyProtection="1">
      <alignment horizontal="right" vertical="center"/>
      <protection/>
    </xf>
    <xf numFmtId="44" fontId="0" fillId="33" borderId="0" xfId="0" applyNumberForma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vertical="center"/>
      <protection locked="0"/>
    </xf>
    <xf numFmtId="49" fontId="13" fillId="34" borderId="0" xfId="0" applyNumberFormat="1" applyFont="1" applyFill="1" applyBorder="1" applyAlignment="1" applyProtection="1">
      <alignment vertical="center"/>
      <protection locked="0"/>
    </xf>
    <xf numFmtId="0" fontId="15" fillId="34" borderId="0" xfId="0" applyFont="1" applyFill="1" applyBorder="1" applyAlignment="1" applyProtection="1">
      <alignment vertical="center"/>
      <protection locked="0"/>
    </xf>
    <xf numFmtId="49" fontId="13" fillId="34" borderId="0" xfId="0" applyNumberFormat="1" applyFont="1" applyFill="1" applyBorder="1" applyAlignment="1" applyProtection="1">
      <alignment horizontal="center" vertical="center"/>
      <protection locked="0"/>
    </xf>
    <xf numFmtId="49" fontId="14" fillId="34" borderId="0" xfId="0" applyNumberFormat="1" applyFont="1" applyFill="1" applyBorder="1" applyAlignment="1" applyProtection="1">
      <alignment horizontal="left" vertical="center"/>
      <protection locked="0"/>
    </xf>
    <xf numFmtId="0" fontId="14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8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 locked="0"/>
    </xf>
    <xf numFmtId="10" fontId="9" fillId="34" borderId="0" xfId="0" applyNumberFormat="1" applyFont="1" applyFill="1" applyAlignment="1" applyProtection="1">
      <alignment vertical="center"/>
      <protection locked="0"/>
    </xf>
    <xf numFmtId="0" fontId="20" fillId="34" borderId="0" xfId="0" applyFont="1" applyFill="1" applyAlignment="1" applyProtection="1">
      <alignment vertical="center"/>
      <protection locked="0"/>
    </xf>
    <xf numFmtId="0" fontId="9" fillId="34" borderId="0" xfId="0" applyFont="1" applyFill="1" applyAlignment="1" applyProtection="1">
      <alignment horizontal="right" vertical="center"/>
      <protection locked="0"/>
    </xf>
    <xf numFmtId="10" fontId="9" fillId="34" borderId="0" xfId="0" applyNumberFormat="1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1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0" fontId="9" fillId="0" borderId="0" xfId="0" applyNumberFormat="1" applyFont="1" applyFill="1" applyAlignment="1" applyProtection="1">
      <alignment vertical="center"/>
      <protection locked="0"/>
    </xf>
    <xf numFmtId="0" fontId="19" fillId="34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 locked="0"/>
    </xf>
    <xf numFmtId="10" fontId="0" fillId="34" borderId="0" xfId="0" applyNumberFormat="1" applyFont="1" applyFill="1" applyAlignment="1" applyProtection="1">
      <alignment vertical="center"/>
      <protection locked="0"/>
    </xf>
    <xf numFmtId="10" fontId="0" fillId="34" borderId="0" xfId="0" applyNumberFormat="1" applyFont="1" applyFill="1" applyAlignment="1" applyProtection="1">
      <alignment horizontal="center" vertical="center"/>
      <protection locked="0"/>
    </xf>
    <xf numFmtId="0" fontId="17" fillId="34" borderId="0" xfId="0" applyFont="1" applyFill="1" applyAlignment="1" applyProtection="1">
      <alignment horizontal="center" vertical="center"/>
      <protection locked="0"/>
    </xf>
    <xf numFmtId="0" fontId="17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Alignment="1" applyProtection="1">
      <alignment horizontal="right" vertical="center"/>
      <protection locked="0"/>
    </xf>
    <xf numFmtId="10" fontId="0" fillId="34" borderId="0" xfId="0" applyNumberFormat="1" applyFont="1" applyFill="1" applyBorder="1" applyAlignment="1" applyProtection="1">
      <alignment vertical="center"/>
      <protection locked="0"/>
    </xf>
    <xf numFmtId="1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right" vertical="center"/>
      <protection locked="0"/>
    </xf>
    <xf numFmtId="0" fontId="6" fillId="34" borderId="0" xfId="0" applyFont="1" applyFill="1" applyBorder="1" applyAlignment="1" applyProtection="1">
      <alignment vertical="center"/>
      <protection locked="0"/>
    </xf>
    <xf numFmtId="0" fontId="6" fillId="34" borderId="0" xfId="0" applyFont="1" applyFill="1" applyAlignment="1" applyProtection="1">
      <alignment vertical="center"/>
      <protection locked="0"/>
    </xf>
    <xf numFmtId="0" fontId="68" fillId="0" borderId="0" xfId="0" applyFont="1" applyAlignment="1" applyProtection="1">
      <alignment vertical="center"/>
      <protection locked="0"/>
    </xf>
    <xf numFmtId="0" fontId="69" fillId="0" borderId="0" xfId="0" applyFont="1" applyAlignment="1" applyProtection="1">
      <alignment vertical="center"/>
      <protection locked="0"/>
    </xf>
    <xf numFmtId="0" fontId="70" fillId="0" borderId="0" xfId="0" applyFont="1" applyAlignment="1" applyProtection="1">
      <alignment vertical="center"/>
      <protection locked="0"/>
    </xf>
    <xf numFmtId="44" fontId="14" fillId="0" borderId="0" xfId="44" applyFont="1" applyAlignment="1" applyProtection="1">
      <alignment vertical="center"/>
      <protection locked="0"/>
    </xf>
    <xf numFmtId="44" fontId="13" fillId="0" borderId="0" xfId="44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9" fontId="14" fillId="35" borderId="10" xfId="0" applyNumberFormat="1" applyFont="1" applyFill="1" applyBorder="1" applyAlignment="1" applyProtection="1">
      <alignment horizontal="center" vertical="center"/>
      <protection locked="0"/>
    </xf>
    <xf numFmtId="14" fontId="14" fillId="36" borderId="10" xfId="0" applyNumberFormat="1" applyFont="1" applyFill="1" applyBorder="1" applyAlignment="1" applyProtection="1">
      <alignment horizontal="center" vertical="center"/>
      <protection locked="0"/>
    </xf>
    <xf numFmtId="49" fontId="14" fillId="36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44" fontId="13" fillId="37" borderId="13" xfId="44" applyNumberFormat="1" applyFont="1" applyFill="1" applyBorder="1" applyAlignment="1" applyProtection="1">
      <alignment vertical="center"/>
      <protection/>
    </xf>
    <xf numFmtId="44" fontId="13" fillId="37" borderId="10" xfId="44" applyNumberFormat="1" applyFont="1" applyFill="1" applyBorder="1" applyAlignment="1" applyProtection="1">
      <alignment vertical="center"/>
      <protection/>
    </xf>
    <xf numFmtId="44" fontId="13" fillId="36" borderId="10" xfId="44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2" fontId="14" fillId="36" borderId="10" xfId="0" applyNumberFormat="1" applyFont="1" applyFill="1" applyBorder="1" applyAlignment="1" applyProtection="1">
      <alignment horizontal="right" vertical="center"/>
      <protection locked="0"/>
    </xf>
    <xf numFmtId="0" fontId="1" fillId="34" borderId="13" xfId="0" applyFont="1" applyFill="1" applyBorder="1" applyAlignment="1" applyProtection="1">
      <alignment horizontal="left" vertical="center"/>
      <protection/>
    </xf>
    <xf numFmtId="44" fontId="13" fillId="0" borderId="10" xfId="0" applyNumberFormat="1" applyFont="1" applyFill="1" applyBorder="1" applyAlignment="1" applyProtection="1">
      <alignment horizontal="center" vertical="center"/>
      <protection locked="0"/>
    </xf>
    <xf numFmtId="44" fontId="13" fillId="0" borderId="14" xfId="0" applyNumberFormat="1" applyFont="1" applyFill="1" applyBorder="1" applyAlignment="1" applyProtection="1">
      <alignment horizontal="center" vertical="center"/>
      <protection locked="0"/>
    </xf>
    <xf numFmtId="44" fontId="14" fillId="37" borderId="15" xfId="0" applyNumberFormat="1" applyFont="1" applyFill="1" applyBorder="1" applyAlignment="1" applyProtection="1">
      <alignment vertical="center"/>
      <protection/>
    </xf>
    <xf numFmtId="44" fontId="14" fillId="37" borderId="16" xfId="0" applyNumberFormat="1" applyFont="1" applyFill="1" applyBorder="1" applyAlignment="1" applyProtection="1">
      <alignment vertical="center"/>
      <protection/>
    </xf>
    <xf numFmtId="44" fontId="14" fillId="37" borderId="17" xfId="0" applyNumberFormat="1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 locked="0"/>
    </xf>
    <xf numFmtId="181" fontId="68" fillId="0" borderId="10" xfId="0" applyNumberFormat="1" applyFont="1" applyFill="1" applyBorder="1" applyAlignment="1" applyProtection="1">
      <alignment vertical="center"/>
      <protection locked="0"/>
    </xf>
    <xf numFmtId="181" fontId="68" fillId="0" borderId="10" xfId="0" applyNumberFormat="1" applyFont="1" applyBorder="1" applyAlignment="1" applyProtection="1">
      <alignment vertical="center"/>
      <protection locked="0"/>
    </xf>
    <xf numFmtId="44" fontId="69" fillId="0" borderId="10" xfId="0" applyNumberFormat="1" applyFont="1" applyFill="1" applyBorder="1" applyAlignment="1" applyProtection="1">
      <alignment vertical="center"/>
      <protection locked="0"/>
    </xf>
    <xf numFmtId="44" fontId="69" fillId="0" borderId="10" xfId="0" applyNumberFormat="1" applyFont="1" applyBorder="1" applyAlignment="1" applyProtection="1">
      <alignment vertical="center"/>
      <protection locked="0"/>
    </xf>
    <xf numFmtId="44" fontId="9" fillId="0" borderId="10" xfId="0" applyNumberFormat="1" applyFont="1" applyFill="1" applyBorder="1" applyAlignment="1" applyProtection="1">
      <alignment vertical="center"/>
      <protection locked="0"/>
    </xf>
    <xf numFmtId="44" fontId="6" fillId="38" borderId="10" xfId="0" applyNumberFormat="1" applyFont="1" applyFill="1" applyBorder="1" applyAlignment="1" applyProtection="1">
      <alignment vertical="center"/>
      <protection/>
    </xf>
    <xf numFmtId="10" fontId="6" fillId="0" borderId="10" xfId="0" applyNumberFormat="1" applyFont="1" applyBorder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vertical="center"/>
      <protection locked="0"/>
    </xf>
    <xf numFmtId="10" fontId="9" fillId="38" borderId="10" xfId="0" applyNumberFormat="1" applyFont="1" applyFill="1" applyBorder="1" applyAlignment="1" applyProtection="1">
      <alignment vertical="center"/>
      <protection/>
    </xf>
    <xf numFmtId="44" fontId="27" fillId="0" borderId="10" xfId="0" applyNumberFormat="1" applyFont="1" applyFill="1" applyBorder="1" applyAlignment="1" applyProtection="1">
      <alignment vertical="center"/>
      <protection/>
    </xf>
    <xf numFmtId="10" fontId="9" fillId="36" borderId="10" xfId="0" applyNumberFormat="1" applyFont="1" applyFill="1" applyBorder="1" applyAlignment="1" applyProtection="1">
      <alignment vertical="center"/>
      <protection locked="0"/>
    </xf>
    <xf numFmtId="44" fontId="70" fillId="0" borderId="10" xfId="0" applyNumberFormat="1" applyFont="1" applyFill="1" applyBorder="1" applyAlignment="1" applyProtection="1">
      <alignment vertical="center"/>
      <protection locked="0"/>
    </xf>
    <xf numFmtId="44" fontId="27" fillId="0" borderId="10" xfId="0" applyNumberFormat="1" applyFont="1" applyBorder="1" applyAlignment="1" applyProtection="1">
      <alignment vertical="center"/>
      <protection locked="0"/>
    </xf>
    <xf numFmtId="44" fontId="28" fillId="0" borderId="10" xfId="0" applyNumberFormat="1" applyFont="1" applyBorder="1" applyAlignment="1" applyProtection="1">
      <alignment vertical="center"/>
      <protection locked="0"/>
    </xf>
    <xf numFmtId="44" fontId="28" fillId="38" borderId="10" xfId="0" applyNumberFormat="1" applyFont="1" applyFill="1" applyBorder="1" applyAlignment="1" applyProtection="1">
      <alignment vertical="center"/>
      <protection locked="0"/>
    </xf>
    <xf numFmtId="0" fontId="0" fillId="39" borderId="18" xfId="0" applyFill="1" applyBorder="1" applyAlignment="1" applyProtection="1">
      <alignment vertical="center"/>
      <protection locked="0"/>
    </xf>
    <xf numFmtId="10" fontId="0" fillId="39" borderId="19" xfId="0" applyNumberFormat="1" applyFill="1" applyBorder="1" applyAlignment="1" applyProtection="1">
      <alignment vertical="center"/>
      <protection locked="0"/>
    </xf>
    <xf numFmtId="0" fontId="0" fillId="39" borderId="19" xfId="0" applyFill="1" applyBorder="1" applyAlignment="1" applyProtection="1">
      <alignment vertical="center"/>
      <protection locked="0"/>
    </xf>
    <xf numFmtId="0" fontId="0" fillId="39" borderId="20" xfId="0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right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8" fillId="0" borderId="27" xfId="0" applyFont="1" applyFill="1" applyBorder="1" applyAlignment="1" applyProtection="1">
      <alignment horizontal="left" vertical="center"/>
      <protection locked="0"/>
    </xf>
    <xf numFmtId="181" fontId="68" fillId="0" borderId="28" xfId="0" applyNumberFormat="1" applyFont="1" applyBorder="1" applyAlignment="1" applyProtection="1">
      <alignment vertical="center"/>
      <protection locked="0"/>
    </xf>
    <xf numFmtId="0" fontId="69" fillId="0" borderId="27" xfId="0" applyFont="1" applyFill="1" applyBorder="1" applyAlignment="1" applyProtection="1">
      <alignment horizontal="left" vertical="center"/>
      <protection locked="0"/>
    </xf>
    <xf numFmtId="44" fontId="69" fillId="0" borderId="28" xfId="0" applyNumberFormat="1" applyFont="1" applyBorder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horizontal="left" vertical="center"/>
      <protection locked="0"/>
    </xf>
    <xf numFmtId="44" fontId="9" fillId="0" borderId="28" xfId="0" applyNumberFormat="1" applyFont="1" applyFill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44" fontId="6" fillId="38" borderId="28" xfId="0" applyNumberFormat="1" applyFont="1" applyFill="1" applyBorder="1" applyAlignment="1" applyProtection="1">
      <alignment vertical="center"/>
      <protection/>
    </xf>
    <xf numFmtId="2" fontId="9" fillId="0" borderId="28" xfId="0" applyNumberFormat="1" applyFont="1" applyBorder="1" applyAlignment="1" applyProtection="1">
      <alignment vertical="center"/>
      <protection locked="0"/>
    </xf>
    <xf numFmtId="44" fontId="27" fillId="0" borderId="28" xfId="0" applyNumberFormat="1" applyFont="1" applyFill="1" applyBorder="1" applyAlignment="1" applyProtection="1">
      <alignment vertical="center"/>
      <protection/>
    </xf>
    <xf numFmtId="0" fontId="70" fillId="0" borderId="27" xfId="0" applyFont="1" applyFill="1" applyBorder="1" applyAlignment="1" applyProtection="1">
      <alignment horizontal="left" vertical="center"/>
      <protection locked="0"/>
    </xf>
    <xf numFmtId="44" fontId="70" fillId="0" borderId="28" xfId="0" applyNumberFormat="1" applyFont="1" applyFill="1" applyBorder="1" applyAlignment="1" applyProtection="1">
      <alignment vertical="center"/>
      <protection locked="0"/>
    </xf>
    <xf numFmtId="0" fontId="27" fillId="0" borderId="27" xfId="0" applyFont="1" applyFill="1" applyBorder="1" applyAlignment="1" applyProtection="1">
      <alignment vertical="center"/>
      <protection locked="0"/>
    </xf>
    <xf numFmtId="44" fontId="27" fillId="0" borderId="28" xfId="0" applyNumberFormat="1" applyFont="1" applyBorder="1" applyAlignment="1" applyProtection="1">
      <alignment vertical="center"/>
      <protection locked="0"/>
    </xf>
    <xf numFmtId="0" fontId="27" fillId="0" borderId="27" xfId="0" applyFont="1" applyBorder="1" applyAlignment="1" applyProtection="1">
      <alignment vertical="center"/>
      <protection locked="0"/>
    </xf>
    <xf numFmtId="0" fontId="28" fillId="0" borderId="27" xfId="0" applyFont="1" applyBorder="1" applyAlignment="1" applyProtection="1">
      <alignment vertical="center"/>
      <protection locked="0"/>
    </xf>
    <xf numFmtId="44" fontId="28" fillId="0" borderId="28" xfId="0" applyNumberFormat="1" applyFont="1" applyBorder="1" applyAlignment="1" applyProtection="1">
      <alignment vertical="center"/>
      <protection locked="0"/>
    </xf>
    <xf numFmtId="44" fontId="28" fillId="38" borderId="28" xfId="0" applyNumberFormat="1" applyFont="1" applyFill="1" applyBorder="1" applyAlignment="1" applyProtection="1">
      <alignment vertical="center"/>
      <protection locked="0"/>
    </xf>
    <xf numFmtId="10" fontId="5" fillId="39" borderId="23" xfId="0" applyNumberFormat="1" applyFont="1" applyFill="1" applyBorder="1" applyAlignment="1" applyProtection="1">
      <alignment horizontal="center" vertical="center"/>
      <protection locked="0"/>
    </xf>
    <xf numFmtId="10" fontId="5" fillId="39" borderId="21" xfId="0" applyNumberFormat="1" applyFont="1" applyFill="1" applyBorder="1" applyAlignment="1" applyProtection="1">
      <alignment horizontal="center" vertical="center"/>
      <protection locked="0"/>
    </xf>
    <xf numFmtId="10" fontId="68" fillId="39" borderId="10" xfId="0" applyNumberFormat="1" applyFont="1" applyFill="1" applyBorder="1" applyAlignment="1" applyProtection="1">
      <alignment vertical="center"/>
      <protection locked="0"/>
    </xf>
    <xf numFmtId="10" fontId="69" fillId="39" borderId="10" xfId="0" applyNumberFormat="1" applyFont="1" applyFill="1" applyBorder="1" applyAlignment="1" applyProtection="1">
      <alignment vertical="center"/>
      <protection locked="0"/>
    </xf>
    <xf numFmtId="10" fontId="9" fillId="39" borderId="0" xfId="0" applyNumberFormat="1" applyFont="1" applyFill="1" applyBorder="1" applyAlignment="1" applyProtection="1">
      <alignment vertical="center"/>
      <protection locked="0"/>
    </xf>
    <xf numFmtId="10" fontId="9" fillId="39" borderId="10" xfId="0" applyNumberFormat="1" applyFont="1" applyFill="1" applyBorder="1" applyAlignment="1" applyProtection="1">
      <alignment vertical="center"/>
      <protection locked="0"/>
    </xf>
    <xf numFmtId="10" fontId="6" fillId="39" borderId="10" xfId="0" applyNumberFormat="1" applyFont="1" applyFill="1" applyBorder="1" applyAlignment="1" applyProtection="1">
      <alignment vertical="center"/>
      <protection locked="0"/>
    </xf>
    <xf numFmtId="0" fontId="9" fillId="39" borderId="29" xfId="0" applyFont="1" applyFill="1" applyBorder="1" applyAlignment="1" applyProtection="1">
      <alignment horizontal="left" vertical="center"/>
      <protection locked="0"/>
    </xf>
    <xf numFmtId="44" fontId="9" fillId="39" borderId="0" xfId="0" applyNumberFormat="1" applyFont="1" applyFill="1" applyBorder="1" applyAlignment="1" applyProtection="1">
      <alignment vertical="center"/>
      <protection locked="0"/>
    </xf>
    <xf numFmtId="44" fontId="9" fillId="39" borderId="30" xfId="0" applyNumberFormat="1" applyFont="1" applyFill="1" applyBorder="1" applyAlignment="1" applyProtection="1">
      <alignment vertical="center"/>
      <protection locked="0"/>
    </xf>
    <xf numFmtId="44" fontId="70" fillId="39" borderId="10" xfId="0" applyNumberFormat="1" applyFont="1" applyFill="1" applyBorder="1" applyAlignment="1" applyProtection="1">
      <alignment vertical="center"/>
      <protection locked="0"/>
    </xf>
    <xf numFmtId="10" fontId="27" fillId="39" borderId="10" xfId="0" applyNumberFormat="1" applyFont="1" applyFill="1" applyBorder="1" applyAlignment="1" applyProtection="1">
      <alignment vertical="center"/>
      <protection locked="0"/>
    </xf>
    <xf numFmtId="10" fontId="28" fillId="39" borderId="10" xfId="0" applyNumberFormat="1" applyFont="1" applyFill="1" applyBorder="1" applyAlignment="1" applyProtection="1">
      <alignment vertical="center"/>
      <protection locked="0"/>
    </xf>
    <xf numFmtId="10" fontId="29" fillId="39" borderId="0" xfId="0" applyNumberFormat="1" applyFont="1" applyFill="1" applyBorder="1" applyAlignment="1" applyProtection="1">
      <alignment vertical="center"/>
      <protection locked="0"/>
    </xf>
    <xf numFmtId="0" fontId="71" fillId="39" borderId="29" xfId="0" applyFont="1" applyFill="1" applyBorder="1" applyAlignment="1" applyProtection="1">
      <alignment horizontal="left" vertical="center"/>
      <protection locked="0"/>
    </xf>
    <xf numFmtId="0" fontId="9" fillId="39" borderId="0" xfId="0" applyFont="1" applyFill="1" applyBorder="1" applyAlignment="1" applyProtection="1">
      <alignment vertical="center"/>
      <protection locked="0"/>
    </xf>
    <xf numFmtId="0" fontId="9" fillId="39" borderId="30" xfId="0" applyFont="1" applyFill="1" applyBorder="1" applyAlignment="1" applyProtection="1">
      <alignment vertical="center"/>
      <protection locked="0"/>
    </xf>
    <xf numFmtId="0" fontId="29" fillId="39" borderId="29" xfId="0" applyFont="1" applyFill="1" applyBorder="1" applyAlignment="1" applyProtection="1">
      <alignment vertical="center"/>
      <protection locked="0"/>
    </xf>
    <xf numFmtId="0" fontId="29" fillId="39" borderId="0" xfId="0" applyFont="1" applyFill="1" applyBorder="1" applyAlignment="1" applyProtection="1">
      <alignment vertical="center"/>
      <protection locked="0"/>
    </xf>
    <xf numFmtId="0" fontId="29" fillId="39" borderId="30" xfId="0" applyFont="1" applyFill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44" fontId="0" fillId="0" borderId="31" xfId="0" applyNumberFormat="1" applyFont="1" applyBorder="1" applyAlignment="1" applyProtection="1">
      <alignment vertical="center"/>
      <protection locked="0"/>
    </xf>
    <xf numFmtId="44" fontId="0" fillId="37" borderId="31" xfId="0" applyNumberFormat="1" applyFont="1" applyFill="1" applyBorder="1" applyAlignment="1" applyProtection="1">
      <alignment horizontal="center" vertical="center"/>
      <protection/>
    </xf>
    <xf numFmtId="44" fontId="0" fillId="0" borderId="31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49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44" fontId="1" fillId="37" borderId="39" xfId="0" applyNumberFormat="1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44" fontId="0" fillId="0" borderId="41" xfId="0" applyNumberFormat="1" applyFont="1" applyBorder="1" applyAlignment="1" applyProtection="1">
      <alignment vertical="center"/>
      <protection locked="0"/>
    </xf>
    <xf numFmtId="44" fontId="0" fillId="37" borderId="41" xfId="0" applyNumberFormat="1" applyFont="1" applyFill="1" applyBorder="1" applyAlignment="1" applyProtection="1">
      <alignment horizontal="center" vertical="center"/>
      <protection/>
    </xf>
    <xf numFmtId="44" fontId="0" fillId="0" borderId="41" xfId="0" applyNumberFormat="1" applyFont="1" applyFill="1" applyBorder="1" applyAlignment="1" applyProtection="1">
      <alignment vertical="center"/>
      <protection locked="0"/>
    </xf>
    <xf numFmtId="44" fontId="1" fillId="37" borderId="42" xfId="0" applyNumberFormat="1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center" vertical="center"/>
      <protection locked="0"/>
    </xf>
    <xf numFmtId="49" fontId="1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44" fontId="0" fillId="0" borderId="47" xfId="0" applyNumberFormat="1" applyFont="1" applyBorder="1" applyAlignment="1" applyProtection="1">
      <alignment vertical="center"/>
      <protection locked="0"/>
    </xf>
    <xf numFmtId="44" fontId="0" fillId="37" borderId="47" xfId="0" applyNumberFormat="1" applyFont="1" applyFill="1" applyBorder="1" applyAlignment="1" applyProtection="1">
      <alignment horizontal="center" vertical="center"/>
      <protection/>
    </xf>
    <xf numFmtId="44" fontId="0" fillId="0" borderId="47" xfId="0" applyNumberFormat="1" applyFont="1" applyFill="1" applyBorder="1" applyAlignment="1" applyProtection="1">
      <alignment vertical="center"/>
      <protection locked="0"/>
    </xf>
    <xf numFmtId="44" fontId="1" fillId="37" borderId="48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 locked="0"/>
    </xf>
    <xf numFmtId="0" fontId="14" fillId="0" borderId="49" xfId="0" applyFont="1" applyBorder="1" applyAlignment="1" applyProtection="1">
      <alignment horizontal="right" vertical="center"/>
      <protection locked="0"/>
    </xf>
    <xf numFmtId="49" fontId="13" fillId="34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49" fontId="13" fillId="0" borderId="50" xfId="0" applyNumberFormat="1" applyFont="1" applyFill="1" applyBorder="1" applyAlignment="1" applyProtection="1">
      <alignment horizontal="center" vertical="center"/>
      <protection locked="0"/>
    </xf>
    <xf numFmtId="0" fontId="13" fillId="0" borderId="50" xfId="0" applyFont="1" applyFill="1" applyBorder="1" applyAlignment="1" applyProtection="1">
      <alignment horizontal="centerContinuous" vertical="center"/>
      <protection locked="0"/>
    </xf>
    <xf numFmtId="44" fontId="13" fillId="0" borderId="50" xfId="0" applyNumberFormat="1" applyFont="1" applyFill="1" applyBorder="1" applyAlignment="1" applyProtection="1">
      <alignment horizontal="centerContinuous" vertical="center"/>
      <protection locked="0"/>
    </xf>
    <xf numFmtId="44" fontId="13" fillId="0" borderId="51" xfId="0" applyNumberFormat="1" applyFont="1" applyFill="1" applyBorder="1" applyAlignment="1" applyProtection="1">
      <alignment horizontal="centerContinuous" vertical="center"/>
      <protection locked="0"/>
    </xf>
    <xf numFmtId="44" fontId="13" fillId="0" borderId="52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44" fontId="13" fillId="0" borderId="53" xfId="0" applyNumberFormat="1" applyFont="1" applyFill="1" applyBorder="1" applyAlignment="1" applyProtection="1">
      <alignment horizontal="center" vertical="center"/>
      <protection locked="0"/>
    </xf>
    <xf numFmtId="170" fontId="13" fillId="0" borderId="10" xfId="0" applyNumberFormat="1" applyFont="1" applyFill="1" applyBorder="1" applyAlignment="1" applyProtection="1">
      <alignment vertical="center"/>
      <protection locked="0"/>
    </xf>
    <xf numFmtId="44" fontId="13" fillId="37" borderId="10" xfId="0" applyNumberFormat="1" applyFont="1" applyFill="1" applyBorder="1" applyAlignment="1" applyProtection="1">
      <alignment vertical="center"/>
      <protection/>
    </xf>
    <xf numFmtId="44" fontId="13" fillId="37" borderId="14" xfId="0" applyNumberFormat="1" applyFont="1" applyFill="1" applyBorder="1" applyAlignment="1" applyProtection="1">
      <alignment vertical="center"/>
      <protection/>
    </xf>
    <xf numFmtId="44" fontId="13" fillId="37" borderId="54" xfId="0" applyNumberFormat="1" applyFont="1" applyFill="1" applyBorder="1" applyAlignment="1" applyProtection="1">
      <alignment vertical="center"/>
      <protection/>
    </xf>
    <xf numFmtId="0" fontId="13" fillId="0" borderId="55" xfId="0" applyFont="1" applyFill="1" applyBorder="1" applyAlignment="1" applyProtection="1">
      <alignment horizontal="center" vertical="center"/>
      <protection locked="0"/>
    </xf>
    <xf numFmtId="49" fontId="13" fillId="0" borderId="55" xfId="0" applyNumberFormat="1" applyFont="1" applyFill="1" applyBorder="1" applyAlignment="1" applyProtection="1">
      <alignment horizontal="center" vertical="center"/>
      <protection locked="0"/>
    </xf>
    <xf numFmtId="170" fontId="13" fillId="0" borderId="55" xfId="0" applyNumberFormat="1" applyFont="1" applyFill="1" applyBorder="1" applyAlignment="1" applyProtection="1">
      <alignment vertical="center"/>
      <protection locked="0"/>
    </xf>
    <xf numFmtId="44" fontId="13" fillId="37" borderId="55" xfId="0" applyNumberFormat="1" applyFont="1" applyFill="1" applyBorder="1" applyAlignment="1" applyProtection="1">
      <alignment vertical="center"/>
      <protection/>
    </xf>
    <xf numFmtId="44" fontId="13" fillId="37" borderId="56" xfId="0" applyNumberFormat="1" applyFont="1" applyFill="1" applyBorder="1" applyAlignment="1" applyProtection="1">
      <alignment vertical="center"/>
      <protection/>
    </xf>
    <xf numFmtId="44" fontId="13" fillId="37" borderId="57" xfId="0" applyNumberFormat="1" applyFont="1" applyFill="1" applyBorder="1" applyAlignment="1" applyProtection="1">
      <alignment vertical="center"/>
      <protection/>
    </xf>
    <xf numFmtId="0" fontId="13" fillId="37" borderId="15" xfId="0" applyFont="1" applyFill="1" applyBorder="1" applyAlignment="1" applyProtection="1">
      <alignment vertical="center"/>
      <protection/>
    </xf>
    <xf numFmtId="49" fontId="13" fillId="37" borderId="15" xfId="0" applyNumberFormat="1" applyFont="1" applyFill="1" applyBorder="1" applyAlignment="1" applyProtection="1">
      <alignment horizontal="center" vertical="center"/>
      <protection/>
    </xf>
    <xf numFmtId="170" fontId="13" fillId="37" borderId="15" xfId="0" applyNumberFormat="1" applyFont="1" applyFill="1" applyBorder="1" applyAlignment="1" applyProtection="1">
      <alignment vertical="center"/>
      <protection/>
    </xf>
    <xf numFmtId="170" fontId="13" fillId="37" borderId="58" xfId="0" applyNumberFormat="1" applyFont="1" applyFill="1" applyBorder="1" applyAlignment="1" applyProtection="1">
      <alignment vertical="center"/>
      <protection/>
    </xf>
    <xf numFmtId="49" fontId="13" fillId="0" borderId="21" xfId="0" applyNumberFormat="1" applyFont="1" applyFill="1" applyBorder="1" applyAlignment="1" applyProtection="1">
      <alignment horizontal="center" vertical="center"/>
      <protection locked="0"/>
    </xf>
    <xf numFmtId="170" fontId="13" fillId="0" borderId="21" xfId="0" applyNumberFormat="1" applyFont="1" applyFill="1" applyBorder="1" applyAlignment="1" applyProtection="1">
      <alignment vertical="center"/>
      <protection locked="0"/>
    </xf>
    <xf numFmtId="44" fontId="13" fillId="37" borderId="21" xfId="0" applyNumberFormat="1" applyFont="1" applyFill="1" applyBorder="1" applyAlignment="1" applyProtection="1">
      <alignment vertical="center"/>
      <protection/>
    </xf>
    <xf numFmtId="44" fontId="13" fillId="37" borderId="0" xfId="0" applyNumberFormat="1" applyFont="1" applyFill="1" applyBorder="1" applyAlignment="1" applyProtection="1">
      <alignment vertical="center"/>
      <protection/>
    </xf>
    <xf numFmtId="44" fontId="13" fillId="37" borderId="59" xfId="0" applyNumberFormat="1" applyFont="1" applyFill="1" applyBorder="1" applyAlignment="1" applyProtection="1">
      <alignment vertical="center"/>
      <protection/>
    </xf>
    <xf numFmtId="44" fontId="13" fillId="37" borderId="53" xfId="0" applyNumberFormat="1" applyFont="1" applyFill="1" applyBorder="1" applyAlignment="1" applyProtection="1">
      <alignment vertical="center"/>
      <protection/>
    </xf>
    <xf numFmtId="44" fontId="13" fillId="37" borderId="13" xfId="0" applyNumberFormat="1" applyFont="1" applyFill="1" applyBorder="1" applyAlignment="1" applyProtection="1">
      <alignment vertical="center"/>
      <protection/>
    </xf>
    <xf numFmtId="0" fontId="13" fillId="37" borderId="12" xfId="0" applyFont="1" applyFill="1" applyBorder="1" applyAlignment="1" applyProtection="1">
      <alignment vertical="center"/>
      <protection/>
    </xf>
    <xf numFmtId="0" fontId="13" fillId="37" borderId="60" xfId="0" applyFont="1" applyFill="1" applyBorder="1" applyAlignment="1" applyProtection="1">
      <alignment vertical="center"/>
      <protection/>
    </xf>
    <xf numFmtId="0" fontId="14" fillId="0" borderId="61" xfId="0" applyFont="1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21" fillId="34" borderId="0" xfId="0" applyFont="1" applyFill="1" applyAlignment="1">
      <alignment horizontal="center" vertical="center"/>
    </xf>
    <xf numFmtId="0" fontId="25" fillId="34" borderId="62" xfId="0" applyFont="1" applyFill="1" applyBorder="1" applyAlignment="1">
      <alignment horizontal="center" wrapText="1"/>
    </xf>
    <xf numFmtId="0" fontId="25" fillId="34" borderId="63" xfId="0" applyFont="1" applyFill="1" applyBorder="1" applyAlignment="1">
      <alignment horizontal="center" wrapText="1"/>
    </xf>
    <xf numFmtId="0" fontId="25" fillId="34" borderId="64" xfId="0" applyFont="1" applyFill="1" applyBorder="1" applyAlignment="1">
      <alignment horizontal="center" wrapText="1"/>
    </xf>
    <xf numFmtId="0" fontId="24" fillId="34" borderId="0" xfId="0" applyFont="1" applyFill="1" applyAlignment="1">
      <alignment horizontal="center"/>
    </xf>
    <xf numFmtId="0" fontId="21" fillId="34" borderId="65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25" fillId="34" borderId="66" xfId="0" applyFont="1" applyFill="1" applyBorder="1" applyAlignment="1">
      <alignment horizontal="center" vertical="center" wrapText="1"/>
    </xf>
    <xf numFmtId="0" fontId="25" fillId="34" borderId="65" xfId="0" applyFont="1" applyFill="1" applyBorder="1" applyAlignment="1">
      <alignment horizontal="center" vertical="center" wrapText="1"/>
    </xf>
    <xf numFmtId="0" fontId="25" fillId="34" borderId="67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0" fillId="34" borderId="63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17" fillId="0" borderId="68" xfId="0" applyFont="1" applyBorder="1" applyAlignment="1" applyProtection="1">
      <alignment horizontal="center" vertical="center"/>
      <protection/>
    </xf>
    <xf numFmtId="0" fontId="18" fillId="0" borderId="69" xfId="0" applyFont="1" applyBorder="1" applyAlignment="1" applyProtection="1">
      <alignment horizontal="center" vertical="center"/>
      <protection/>
    </xf>
    <xf numFmtId="0" fontId="18" fillId="0" borderId="7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13" fillId="36" borderId="11" xfId="0" applyNumberFormat="1" applyFont="1" applyFill="1" applyBorder="1" applyAlignment="1" applyProtection="1">
      <alignment horizontal="left" vertical="center" indent="1"/>
      <protection locked="0"/>
    </xf>
    <xf numFmtId="49" fontId="0" fillId="36" borderId="12" xfId="0" applyNumberFormat="1" applyFill="1" applyBorder="1" applyAlignment="1" applyProtection="1">
      <alignment horizontal="left" vertical="center" indent="1"/>
      <protection locked="0"/>
    </xf>
    <xf numFmtId="49" fontId="0" fillId="36" borderId="13" xfId="0" applyNumberFormat="1" applyFill="1" applyBorder="1" applyAlignment="1" applyProtection="1">
      <alignment horizontal="left" vertical="center" indent="1"/>
      <protection locked="0"/>
    </xf>
    <xf numFmtId="49" fontId="13" fillId="36" borderId="71" xfId="0" applyNumberFormat="1" applyFont="1" applyFill="1" applyBorder="1" applyAlignment="1" applyProtection="1">
      <alignment horizontal="left" vertical="top" wrapText="1" indent="1"/>
      <protection locked="0"/>
    </xf>
    <xf numFmtId="49" fontId="13" fillId="36" borderId="61" xfId="0" applyNumberFormat="1" applyFont="1" applyFill="1" applyBorder="1" applyAlignment="1" applyProtection="1">
      <alignment horizontal="left" vertical="top" wrapText="1" indent="1"/>
      <protection locked="0"/>
    </xf>
    <xf numFmtId="49" fontId="13" fillId="36" borderId="72" xfId="0" applyNumberFormat="1" applyFont="1" applyFill="1" applyBorder="1" applyAlignment="1" applyProtection="1">
      <alignment horizontal="left" vertical="top" wrapText="1" indent="1"/>
      <protection locked="0"/>
    </xf>
    <xf numFmtId="49" fontId="13" fillId="36" borderId="73" xfId="0" applyNumberFormat="1" applyFont="1" applyFill="1" applyBorder="1" applyAlignment="1" applyProtection="1">
      <alignment horizontal="left" vertical="top" wrapText="1" indent="1"/>
      <protection locked="0"/>
    </xf>
    <xf numFmtId="49" fontId="13" fillId="36" borderId="74" xfId="0" applyNumberFormat="1" applyFont="1" applyFill="1" applyBorder="1" applyAlignment="1" applyProtection="1">
      <alignment horizontal="left" vertical="top" wrapText="1" indent="1"/>
      <protection locked="0"/>
    </xf>
    <xf numFmtId="49" fontId="13" fillId="36" borderId="75" xfId="0" applyNumberFormat="1" applyFont="1" applyFill="1" applyBorder="1" applyAlignment="1" applyProtection="1">
      <alignment horizontal="left" vertical="top" wrapText="1" indent="1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14" fillId="36" borderId="11" xfId="0" applyNumberFormat="1" applyFont="1" applyFill="1" applyBorder="1" applyAlignment="1" applyProtection="1">
      <alignment horizontal="left" vertical="center" indent="1"/>
      <protection locked="0"/>
    </xf>
    <xf numFmtId="49" fontId="14" fillId="36" borderId="12" xfId="0" applyNumberFormat="1" applyFont="1" applyFill="1" applyBorder="1" applyAlignment="1" applyProtection="1">
      <alignment horizontal="left" vertical="center" indent="1"/>
      <protection locked="0"/>
    </xf>
    <xf numFmtId="49" fontId="14" fillId="36" borderId="13" xfId="0" applyNumberFormat="1" applyFont="1" applyFill="1" applyBorder="1" applyAlignment="1" applyProtection="1">
      <alignment horizontal="left" vertical="center" indent="1"/>
      <protection locked="0"/>
    </xf>
    <xf numFmtId="44" fontId="9" fillId="40" borderId="0" xfId="44" applyFont="1" applyFill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3" fillId="36" borderId="11" xfId="0" applyFont="1" applyFill="1" applyBorder="1" applyAlignment="1" applyProtection="1">
      <alignment horizontal="center" vertical="center"/>
      <protection locked="0"/>
    </xf>
    <xf numFmtId="0" fontId="13" fillId="36" borderId="13" xfId="0" applyFont="1" applyFill="1" applyBorder="1" applyAlignment="1" applyProtection="1">
      <alignment horizontal="center" vertical="center"/>
      <protection locked="0"/>
    </xf>
    <xf numFmtId="49" fontId="13" fillId="0" borderId="76" xfId="0" applyNumberFormat="1" applyFont="1" applyFill="1" applyBorder="1" applyAlignment="1" applyProtection="1">
      <alignment horizontal="left" vertical="center"/>
      <protection locked="0"/>
    </xf>
    <xf numFmtId="49" fontId="13" fillId="0" borderId="50" xfId="0" applyNumberFormat="1" applyFont="1" applyFill="1" applyBorder="1" applyAlignment="1" applyProtection="1">
      <alignment horizontal="left" vertical="center"/>
      <protection locked="0"/>
    </xf>
    <xf numFmtId="49" fontId="13" fillId="0" borderId="77" xfId="0" applyNumberFormat="1" applyFont="1" applyFill="1" applyBorder="1" applyAlignment="1" applyProtection="1">
      <alignment horizontal="left" vertical="center"/>
      <protection locked="0"/>
    </xf>
    <xf numFmtId="49" fontId="13" fillId="0" borderId="78" xfId="0" applyNumberFormat="1" applyFont="1" applyFill="1" applyBorder="1" applyAlignment="1" applyProtection="1">
      <alignment horizontal="left" vertical="center"/>
      <protection locked="0"/>
    </xf>
    <xf numFmtId="49" fontId="13" fillId="0" borderId="79" xfId="0" applyNumberFormat="1" applyFont="1" applyFill="1" applyBorder="1" applyAlignment="1" applyProtection="1">
      <alignment horizontal="left" vertical="center"/>
      <protection locked="0"/>
    </xf>
    <xf numFmtId="49" fontId="13" fillId="0" borderId="55" xfId="0" applyNumberFormat="1" applyFont="1" applyFill="1" applyBorder="1" applyAlignment="1" applyProtection="1">
      <alignment horizontal="left" vertical="center"/>
      <protection locked="0"/>
    </xf>
    <xf numFmtId="49" fontId="13" fillId="0" borderId="25" xfId="0" applyNumberFormat="1" applyFont="1" applyFill="1" applyBorder="1" applyAlignment="1" applyProtection="1">
      <alignment horizontal="left" vertical="center"/>
      <protection locked="0"/>
    </xf>
    <xf numFmtId="49" fontId="13" fillId="0" borderId="21" xfId="0" applyNumberFormat="1" applyFont="1" applyFill="1" applyBorder="1" applyAlignment="1" applyProtection="1">
      <alignment horizontal="left" vertical="center"/>
      <protection locked="0"/>
    </xf>
    <xf numFmtId="49" fontId="14" fillId="37" borderId="80" xfId="0" applyNumberFormat="1" applyFont="1" applyFill="1" applyBorder="1" applyAlignment="1" applyProtection="1">
      <alignment horizontal="left" vertical="center"/>
      <protection/>
    </xf>
    <xf numFmtId="49" fontId="14" fillId="37" borderId="15" xfId="0" applyNumberFormat="1" applyFont="1" applyFill="1" applyBorder="1" applyAlignment="1" applyProtection="1">
      <alignment horizontal="left" vertical="center"/>
      <protection/>
    </xf>
    <xf numFmtId="0" fontId="13" fillId="0" borderId="60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49" fontId="14" fillId="34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49" fontId="13" fillId="0" borderId="25" xfId="0" applyNumberFormat="1" applyFont="1" applyFill="1" applyBorder="1" applyAlignment="1" applyProtection="1">
      <alignment horizontal="center" vertical="center"/>
      <protection locked="0"/>
    </xf>
    <xf numFmtId="49" fontId="13" fillId="0" borderId="21" xfId="0" applyNumberFormat="1" applyFont="1" applyFill="1" applyBorder="1" applyAlignment="1" applyProtection="1">
      <alignment horizontal="center" vertical="center"/>
      <protection locked="0"/>
    </xf>
    <xf numFmtId="44" fontId="10" fillId="34" borderId="0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Alignment="1" applyProtection="1">
      <alignment horizontal="center" vertical="center"/>
      <protection/>
    </xf>
    <xf numFmtId="0" fontId="0" fillId="36" borderId="12" xfId="0" applyFill="1" applyBorder="1" applyAlignment="1" applyProtection="1">
      <alignment horizontal="left" vertical="center" indent="1"/>
      <protection locked="0"/>
    </xf>
    <xf numFmtId="0" fontId="0" fillId="36" borderId="13" xfId="0" applyFill="1" applyBorder="1" applyAlignment="1" applyProtection="1">
      <alignment horizontal="left" vertical="center" indent="1"/>
      <protection locked="0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4" fontId="14" fillId="0" borderId="0" xfId="0" applyNumberFormat="1" applyFont="1" applyAlignment="1" applyProtection="1">
      <alignment horizontal="right" vertical="center"/>
      <protection locked="0"/>
    </xf>
    <xf numFmtId="44" fontId="14" fillId="34" borderId="0" xfId="0" applyNumberFormat="1" applyFont="1" applyFill="1" applyBorder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13" fillId="3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4" fillId="0" borderId="80" xfId="0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6" fillId="36" borderId="11" xfId="0" applyFont="1" applyFill="1" applyBorder="1" applyAlignment="1" applyProtection="1">
      <alignment horizontal="left" vertical="center" indent="1"/>
      <protection locked="0"/>
    </xf>
    <xf numFmtId="0" fontId="6" fillId="36" borderId="12" xfId="0" applyFont="1" applyFill="1" applyBorder="1" applyAlignment="1" applyProtection="1">
      <alignment horizontal="left" vertical="center" indent="1"/>
      <protection locked="0"/>
    </xf>
    <xf numFmtId="0" fontId="6" fillId="36" borderId="13" xfId="0" applyFont="1" applyFill="1" applyBorder="1" applyAlignment="1" applyProtection="1">
      <alignment horizontal="left" vertical="center" indent="1"/>
      <protection locked="0"/>
    </xf>
    <xf numFmtId="0" fontId="8" fillId="34" borderId="0" xfId="0" applyFont="1" applyFill="1" applyAlignment="1" applyProtection="1">
      <alignment/>
      <protection/>
    </xf>
    <xf numFmtId="0" fontId="19" fillId="34" borderId="0" xfId="0" applyFont="1" applyFill="1" applyAlignment="1" applyProtection="1">
      <alignment horizontal="left" vertical="top"/>
      <protection/>
    </xf>
    <xf numFmtId="0" fontId="0" fillId="0" borderId="0" xfId="0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/>
    </xf>
    <xf numFmtId="0" fontId="8" fillId="34" borderId="0" xfId="0" applyFont="1" applyFill="1" applyAlignment="1" applyProtection="1">
      <alignment vertical="center"/>
      <protection/>
    </xf>
    <xf numFmtId="0" fontId="19" fillId="34" borderId="0" xfId="0" applyFont="1" applyFill="1" applyAlignment="1" applyProtection="1">
      <alignment vertical="center"/>
      <protection/>
    </xf>
    <xf numFmtId="0" fontId="1" fillId="36" borderId="11" xfId="0" applyFont="1" applyFill="1" applyBorder="1" applyAlignment="1" applyProtection="1">
      <alignment horizontal="left" vertical="center" indent="1"/>
      <protection locked="0"/>
    </xf>
    <xf numFmtId="0" fontId="1" fillId="36" borderId="12" xfId="0" applyFont="1" applyFill="1" applyBorder="1" applyAlignment="1" applyProtection="1">
      <alignment horizontal="left" vertical="center" indent="1"/>
      <protection locked="0"/>
    </xf>
    <xf numFmtId="0" fontId="1" fillId="36" borderId="13" xfId="0" applyFont="1" applyFill="1" applyBorder="1" applyAlignment="1" applyProtection="1">
      <alignment horizontal="left" vertical="center" indent="1"/>
      <protection locked="0"/>
    </xf>
    <xf numFmtId="0" fontId="0" fillId="34" borderId="0" xfId="0" applyFont="1" applyFill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" fillId="34" borderId="11" xfId="0" applyFont="1" applyFill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5</xdr:col>
      <xdr:colOff>381000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3371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3</xdr:row>
      <xdr:rowOff>19050</xdr:rowOff>
    </xdr:from>
    <xdr:to>
      <xdr:col>8</xdr:col>
      <xdr:colOff>361950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590550"/>
          <a:ext cx="3324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4</xdr:col>
      <xdr:colOff>409575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3943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2</xdr:col>
      <xdr:colOff>1009650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59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8.7109375" style="16" customWidth="1"/>
    <col min="2" max="2" width="10.7109375" style="16" customWidth="1"/>
    <col min="3" max="3" width="15.7109375" style="16" customWidth="1"/>
    <col min="4" max="5" width="12.7109375" style="16" customWidth="1"/>
    <col min="6" max="9" width="10.7109375" style="16" customWidth="1"/>
    <col min="10" max="16384" width="9.140625" style="16" customWidth="1"/>
  </cols>
  <sheetData>
    <row r="1" spans="1:7" s="20" customFormat="1" ht="49.5" customHeight="1">
      <c r="A1" s="272" t="s">
        <v>81</v>
      </c>
      <c r="B1" s="272"/>
      <c r="C1" s="272"/>
      <c r="D1" s="272"/>
      <c r="E1" s="272"/>
      <c r="F1" s="272"/>
      <c r="G1" s="19"/>
    </row>
    <row r="2" spans="1:7" s="20" customFormat="1" ht="24.75" customHeight="1" thickBot="1">
      <c r="A2" s="277"/>
      <c r="B2" s="277"/>
      <c r="C2" s="277"/>
      <c r="D2" s="277"/>
      <c r="E2" s="277"/>
      <c r="F2" s="277"/>
      <c r="G2" s="19"/>
    </row>
    <row r="3" spans="1:7" ht="24.75" customHeight="1">
      <c r="A3" s="273" t="s">
        <v>83</v>
      </c>
      <c r="B3" s="274"/>
      <c r="C3" s="274"/>
      <c r="D3" s="274"/>
      <c r="E3" s="274"/>
      <c r="F3" s="275"/>
      <c r="G3" s="15"/>
    </row>
    <row r="4" spans="1:6" s="20" customFormat="1" ht="24.75" customHeight="1" thickBot="1">
      <c r="A4" s="279" t="s">
        <v>117</v>
      </c>
      <c r="B4" s="280"/>
      <c r="C4" s="280"/>
      <c r="D4" s="280"/>
      <c r="E4" s="280"/>
      <c r="F4" s="281"/>
    </row>
    <row r="5" spans="1:6" ht="49.5" customHeight="1">
      <c r="A5" s="283" t="s">
        <v>125</v>
      </c>
      <c r="B5" s="283"/>
      <c r="C5" s="283"/>
      <c r="D5" s="283"/>
      <c r="E5" s="283"/>
      <c r="F5" s="283"/>
    </row>
    <row r="6" spans="1:6" ht="49.5" customHeight="1">
      <c r="A6" s="278"/>
      <c r="B6" s="278"/>
      <c r="C6" s="278"/>
      <c r="D6" s="278"/>
      <c r="E6" s="278"/>
      <c r="F6" s="278"/>
    </row>
    <row r="7" spans="1:6" s="21" customFormat="1" ht="15" customHeight="1">
      <c r="A7" s="286" t="s">
        <v>114</v>
      </c>
      <c r="B7" s="286"/>
      <c r="C7" s="286"/>
      <c r="D7" s="286"/>
      <c r="E7" s="286"/>
      <c r="F7" s="286"/>
    </row>
    <row r="8" spans="1:6" s="21" customFormat="1" ht="15" customHeight="1">
      <c r="A8" s="287" t="s">
        <v>86</v>
      </c>
      <c r="B8" s="287"/>
      <c r="C8" s="287"/>
      <c r="D8" s="287"/>
      <c r="E8" s="287"/>
      <c r="F8" s="287"/>
    </row>
    <row r="9" spans="1:6" s="21" customFormat="1" ht="15" customHeight="1">
      <c r="A9" s="284" t="s">
        <v>88</v>
      </c>
      <c r="B9" s="285"/>
      <c r="C9" s="285"/>
      <c r="D9" s="285"/>
      <c r="E9" s="285"/>
      <c r="F9" s="285"/>
    </row>
    <row r="10" spans="1:6" ht="49.5" customHeight="1">
      <c r="A10" s="282"/>
      <c r="B10" s="282"/>
      <c r="C10" s="282"/>
      <c r="D10" s="282"/>
      <c r="E10" s="282"/>
      <c r="F10" s="282"/>
    </row>
    <row r="11" spans="1:7" ht="24.75" customHeight="1">
      <c r="A11" s="276" t="s">
        <v>82</v>
      </c>
      <c r="B11" s="276"/>
      <c r="C11" s="276"/>
      <c r="D11" s="276"/>
      <c r="E11" s="276"/>
      <c r="F11" s="276"/>
      <c r="G11" s="17"/>
    </row>
    <row r="12" spans="1:6" ht="24.75" customHeight="1">
      <c r="A12" s="276" t="s">
        <v>84</v>
      </c>
      <c r="B12" s="276"/>
      <c r="C12" s="276"/>
      <c r="D12" s="276"/>
      <c r="E12" s="276"/>
      <c r="F12" s="276"/>
    </row>
    <row r="13" spans="1:6" ht="99.75" customHeight="1">
      <c r="A13" s="18"/>
      <c r="B13" s="18" t="s">
        <v>48</v>
      </c>
      <c r="C13" s="18" t="s">
        <v>48</v>
      </c>
      <c r="D13" s="18" t="s">
        <v>48</v>
      </c>
      <c r="E13" s="18" t="s">
        <v>48</v>
      </c>
      <c r="F13" s="18"/>
    </row>
  </sheetData>
  <sheetProtection/>
  <mergeCells count="12">
    <mergeCell ref="A7:F7"/>
    <mergeCell ref="A8:F8"/>
    <mergeCell ref="A1:F1"/>
    <mergeCell ref="A3:F3"/>
    <mergeCell ref="A11:F11"/>
    <mergeCell ref="A2:F2"/>
    <mergeCell ref="A6:F6"/>
    <mergeCell ref="A12:F12"/>
    <mergeCell ref="A4:F4"/>
    <mergeCell ref="A10:F10"/>
    <mergeCell ref="A5:F5"/>
    <mergeCell ref="A9:F9"/>
  </mergeCells>
  <printOptions horizontalCentered="1"/>
  <pageMargins left="1" right="0.2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C5" sqref="C5:H5"/>
    </sheetView>
  </sheetViews>
  <sheetFormatPr defaultColWidth="9.140625" defaultRowHeight="10.5" customHeight="1"/>
  <cols>
    <col min="1" max="1" width="6.7109375" style="46" customWidth="1"/>
    <col min="2" max="2" width="10.7109375" style="47" customWidth="1"/>
    <col min="3" max="3" width="14.7109375" style="47" customWidth="1"/>
    <col min="4" max="4" width="8.7109375" style="47" customWidth="1"/>
    <col min="5" max="5" width="6.7109375" style="48" customWidth="1"/>
    <col min="6" max="6" width="8.7109375" style="47" customWidth="1"/>
    <col min="7" max="7" width="16.7109375" style="47" customWidth="1"/>
    <col min="8" max="8" width="10.7109375" style="47" customWidth="1"/>
    <col min="9" max="9" width="10.7109375" style="48" customWidth="1"/>
    <col min="10" max="10" width="10.7109375" style="47" customWidth="1"/>
    <col min="11" max="11" width="16.7109375" style="8" customWidth="1"/>
    <col min="12" max="16384" width="9.140625" style="47" customWidth="1"/>
  </cols>
  <sheetData>
    <row r="1" spans="1:11" s="8" customFormat="1" ht="15" customHeight="1" thickBot="1">
      <c r="A1" s="295"/>
      <c r="B1" s="295"/>
      <c r="C1" s="295"/>
      <c r="D1" s="295"/>
      <c r="E1" s="295"/>
      <c r="F1" s="295"/>
      <c r="G1" s="291"/>
      <c r="H1" s="292"/>
      <c r="I1" s="288" t="s">
        <v>110</v>
      </c>
      <c r="J1" s="289"/>
      <c r="K1" s="290"/>
    </row>
    <row r="2" spans="1:11" s="8" customFormat="1" ht="24.75" customHeight="1">
      <c r="A2" s="295"/>
      <c r="B2" s="295"/>
      <c r="C2" s="295"/>
      <c r="D2" s="295"/>
      <c r="E2" s="295"/>
      <c r="F2" s="295"/>
      <c r="G2" s="293" t="s">
        <v>118</v>
      </c>
      <c r="H2" s="294"/>
      <c r="I2" s="294"/>
      <c r="J2" s="294"/>
      <c r="K2" s="294"/>
    </row>
    <row r="3" spans="1:11" s="36" customFormat="1" ht="6.75" customHeight="1">
      <c r="A3" s="31"/>
      <c r="B3" s="32"/>
      <c r="C3" s="33"/>
      <c r="D3" s="32"/>
      <c r="E3" s="34"/>
      <c r="F3" s="32"/>
      <c r="G3" s="32"/>
      <c r="H3" s="32"/>
      <c r="I3" s="34"/>
      <c r="J3" s="32"/>
      <c r="K3" s="35"/>
    </row>
    <row r="4" spans="1:11" s="24" customFormat="1" ht="15" customHeight="1">
      <c r="A4" s="37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24" customFormat="1" ht="19.5" customHeight="1">
      <c r="A5" s="22"/>
      <c r="B5" s="23" t="s">
        <v>7</v>
      </c>
      <c r="C5" s="308"/>
      <c r="D5" s="309"/>
      <c r="E5" s="309"/>
      <c r="F5" s="309"/>
      <c r="G5" s="310"/>
      <c r="H5" s="310"/>
      <c r="I5" s="316" t="s">
        <v>18</v>
      </c>
      <c r="J5" s="306"/>
      <c r="K5" s="114"/>
    </row>
    <row r="6" spans="1:11" s="24" customFormat="1" ht="19.5" customHeight="1">
      <c r="A6" s="25"/>
      <c r="B6" s="23" t="s">
        <v>0</v>
      </c>
      <c r="C6" s="25"/>
      <c r="D6" s="305" t="s">
        <v>71</v>
      </c>
      <c r="E6" s="305"/>
      <c r="F6" s="305"/>
      <c r="G6" s="317"/>
      <c r="H6" s="318"/>
      <c r="I6" s="316" t="s">
        <v>1</v>
      </c>
      <c r="J6" s="306"/>
      <c r="K6" s="115"/>
    </row>
    <row r="7" spans="1:11" s="24" customFormat="1" ht="19.5" customHeight="1">
      <c r="A7" s="305" t="s">
        <v>8</v>
      </c>
      <c r="B7" s="306"/>
      <c r="C7" s="312"/>
      <c r="D7" s="313"/>
      <c r="E7" s="313"/>
      <c r="F7" s="314"/>
      <c r="G7" s="308"/>
      <c r="H7" s="311"/>
      <c r="I7" s="316" t="s">
        <v>60</v>
      </c>
      <c r="J7" s="306"/>
      <c r="K7" s="116"/>
    </row>
    <row r="8" spans="1:11" s="24" customFormat="1" ht="9.75" customHeight="1">
      <c r="A8" s="117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4" customFormat="1" ht="19.5" customHeight="1">
      <c r="A9" s="25"/>
      <c r="B9" s="23" t="s">
        <v>24</v>
      </c>
      <c r="C9" s="299"/>
      <c r="D9" s="300"/>
      <c r="E9" s="300"/>
      <c r="F9" s="300"/>
      <c r="G9" s="300"/>
      <c r="H9" s="300"/>
      <c r="I9" s="300"/>
      <c r="J9" s="300"/>
      <c r="K9" s="301"/>
    </row>
    <row r="10" spans="1:11" s="24" customFormat="1" ht="19.5" customHeight="1">
      <c r="A10" s="306"/>
      <c r="B10" s="306"/>
      <c r="C10" s="302"/>
      <c r="D10" s="303"/>
      <c r="E10" s="303"/>
      <c r="F10" s="303"/>
      <c r="G10" s="303"/>
      <c r="H10" s="303"/>
      <c r="I10" s="303"/>
      <c r="J10" s="303"/>
      <c r="K10" s="304"/>
    </row>
    <row r="11" spans="1:11" s="24" customFormat="1" ht="19.5" customHeight="1">
      <c r="A11" s="37"/>
      <c r="B11" s="1"/>
      <c r="C11" s="1"/>
      <c r="D11" s="1"/>
      <c r="E11" s="1"/>
      <c r="F11" s="1"/>
      <c r="G11" s="111"/>
      <c r="H11" s="111"/>
      <c r="I11" s="111"/>
      <c r="J11" s="111"/>
      <c r="K11" s="111"/>
    </row>
    <row r="12" spans="1:11" s="24" customFormat="1" ht="18" customHeight="1">
      <c r="A12" s="118" t="s">
        <v>109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20">
        <f>ROUND(SUM(G16:G19),0)</f>
        <v>0</v>
      </c>
    </row>
    <row r="13" spans="1:11" s="24" customFormat="1" ht="18" customHeight="1">
      <c r="A13" s="23" t="s">
        <v>3</v>
      </c>
      <c r="B13" s="307" t="s">
        <v>29</v>
      </c>
      <c r="C13" s="306"/>
      <c r="D13" s="306"/>
      <c r="E13" s="306"/>
      <c r="F13" s="306"/>
      <c r="G13" s="121">
        <f>'Cost Breakdown'!F54</f>
        <v>0</v>
      </c>
      <c r="H13" s="38"/>
      <c r="I13" s="38"/>
      <c r="J13" s="39"/>
      <c r="K13" s="38"/>
    </row>
    <row r="14" spans="1:11" s="24" customFormat="1" ht="18" customHeight="1">
      <c r="A14" s="23" t="s">
        <v>4</v>
      </c>
      <c r="B14" s="307" t="s">
        <v>21</v>
      </c>
      <c r="C14" s="306"/>
      <c r="D14" s="306"/>
      <c r="E14" s="306"/>
      <c r="F14" s="306"/>
      <c r="G14" s="121">
        <f>SUM('Cost Breakdown'!F55:F56)</f>
        <v>0</v>
      </c>
      <c r="H14" s="38"/>
      <c r="I14" s="38"/>
      <c r="J14" s="39"/>
      <c r="K14" s="38"/>
    </row>
    <row r="15" spans="1:11" s="24" customFormat="1" ht="18" customHeight="1">
      <c r="A15" s="23" t="s">
        <v>5</v>
      </c>
      <c r="B15" s="307" t="s">
        <v>22</v>
      </c>
      <c r="C15" s="306"/>
      <c r="D15" s="306"/>
      <c r="E15" s="306"/>
      <c r="F15" s="306"/>
      <c r="G15" s="121">
        <f>SUM('Cost Breakdown'!F58:F59)</f>
        <v>0</v>
      </c>
      <c r="H15" s="38"/>
      <c r="I15" s="38"/>
      <c r="J15" s="39"/>
      <c r="K15" s="38"/>
    </row>
    <row r="16" spans="1:11" s="24" customFormat="1" ht="18" customHeight="1">
      <c r="A16" s="37"/>
      <c r="B16" s="1"/>
      <c r="C16" s="1"/>
      <c r="D16" s="40"/>
      <c r="E16" s="41"/>
      <c r="F16" s="23" t="s">
        <v>2</v>
      </c>
      <c r="G16" s="121">
        <f>SUM(G13:G15)</f>
        <v>0</v>
      </c>
      <c r="H16" s="38"/>
      <c r="I16" s="38"/>
      <c r="J16" s="39"/>
      <c r="K16" s="38"/>
    </row>
    <row r="17" spans="1:11" s="24" customFormat="1" ht="18" customHeight="1">
      <c r="A17" s="22"/>
      <c r="B17" s="307" t="s">
        <v>107</v>
      </c>
      <c r="C17" s="306"/>
      <c r="D17" s="306"/>
      <c r="E17" s="306"/>
      <c r="F17" s="306"/>
      <c r="G17" s="42"/>
      <c r="H17" s="315" t="s">
        <v>90</v>
      </c>
      <c r="I17" s="315"/>
      <c r="J17" s="315"/>
      <c r="K17" s="38"/>
    </row>
    <row r="18" spans="1:11" s="24" customFormat="1" ht="18" customHeight="1">
      <c r="A18" s="23" t="s">
        <v>6</v>
      </c>
      <c r="B18" s="307" t="s">
        <v>30</v>
      </c>
      <c r="C18" s="306"/>
      <c r="D18" s="306"/>
      <c r="E18" s="306"/>
      <c r="F18" s="306"/>
      <c r="G18" s="121">
        <f>IF((G14+G15)=0,G13*0.15,0)</f>
        <v>0</v>
      </c>
      <c r="H18" s="315"/>
      <c r="I18" s="315"/>
      <c r="J18" s="315"/>
      <c r="K18" s="38"/>
    </row>
    <row r="19" spans="1:11" s="24" customFormat="1" ht="18" customHeight="1">
      <c r="A19" s="23" t="s">
        <v>70</v>
      </c>
      <c r="B19" s="307" t="s">
        <v>31</v>
      </c>
      <c r="C19" s="306"/>
      <c r="D19" s="306"/>
      <c r="E19" s="306"/>
      <c r="F19" s="306"/>
      <c r="G19" s="121">
        <f>G16*0.02</f>
        <v>0</v>
      </c>
      <c r="H19" s="38"/>
      <c r="I19" s="38"/>
      <c r="J19" s="39"/>
      <c r="K19" s="38"/>
    </row>
    <row r="20" spans="1:11" s="24" customFormat="1" ht="18" customHeight="1">
      <c r="A20" s="23"/>
      <c r="B20" s="37"/>
      <c r="C20" s="1"/>
      <c r="D20" s="1"/>
      <c r="E20" s="1"/>
      <c r="F20" s="1"/>
      <c r="G20" s="109"/>
      <c r="H20" s="38"/>
      <c r="I20" s="38"/>
      <c r="J20" s="39"/>
      <c r="K20" s="38"/>
    </row>
    <row r="21" spans="1:11" s="24" customFormat="1" ht="18" customHeight="1">
      <c r="A21" s="117"/>
      <c r="B21" s="50"/>
      <c r="C21" s="50"/>
      <c r="D21" s="50"/>
      <c r="E21" s="50"/>
      <c r="F21" s="50"/>
      <c r="G21" s="50"/>
      <c r="H21" s="108"/>
      <c r="I21" s="1"/>
      <c r="J21" s="1"/>
      <c r="K21" s="38"/>
    </row>
    <row r="22" spans="1:11" s="24" customFormat="1" ht="18" customHeight="1">
      <c r="A22" s="118" t="s">
        <v>111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20">
        <f>ROUND('Cost Breakdown'!H60,0)</f>
        <v>0</v>
      </c>
    </row>
    <row r="23" spans="1:11" s="24" customFormat="1" ht="18" customHeight="1">
      <c r="A23" s="25"/>
      <c r="B23" s="50"/>
      <c r="C23" s="50"/>
      <c r="D23" s="50"/>
      <c r="E23" s="50"/>
      <c r="F23" s="50"/>
      <c r="G23" s="110"/>
      <c r="H23" s="50"/>
      <c r="I23" s="50"/>
      <c r="J23" s="50"/>
      <c r="K23" s="109"/>
    </row>
    <row r="24" spans="1:11" s="24" customFormat="1" ht="18" customHeight="1">
      <c r="A24" s="25"/>
      <c r="B24" s="50"/>
      <c r="C24" s="50"/>
      <c r="D24" s="50"/>
      <c r="E24" s="50"/>
      <c r="F24" s="50"/>
      <c r="G24" s="110"/>
      <c r="H24" s="50"/>
      <c r="I24" s="50"/>
      <c r="J24" s="50"/>
      <c r="K24" s="109"/>
    </row>
    <row r="25" spans="1:11" s="24" customFormat="1" ht="18" customHeight="1">
      <c r="A25" s="118" t="s">
        <v>112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20">
        <f>ROUND('Cost Breakdown'!J60,0)</f>
        <v>0</v>
      </c>
    </row>
    <row r="26" spans="1:11" s="24" customFormat="1" ht="18" customHeight="1">
      <c r="A26" s="22"/>
      <c r="B26" s="1"/>
      <c r="C26" s="1"/>
      <c r="D26" s="1"/>
      <c r="E26" s="1"/>
      <c r="F26" s="1"/>
      <c r="G26" s="1"/>
      <c r="H26" s="23"/>
      <c r="I26" s="1"/>
      <c r="J26" s="1"/>
      <c r="K26" s="109"/>
    </row>
    <row r="27" spans="1:11" s="24" customFormat="1" ht="18" customHeight="1">
      <c r="A27" s="22"/>
      <c r="B27" s="1"/>
      <c r="C27" s="1"/>
      <c r="D27" s="1"/>
      <c r="E27" s="1"/>
      <c r="F27" s="1"/>
      <c r="G27" s="1"/>
      <c r="H27" s="23"/>
      <c r="I27" s="1"/>
      <c r="J27" s="1"/>
      <c r="K27" s="109"/>
    </row>
    <row r="28" spans="1:11" s="24" customFormat="1" ht="18" customHeight="1">
      <c r="A28" s="118" t="s">
        <v>124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20">
        <f>ROUND(SUM(G13:G14)*0.03,0)</f>
        <v>0</v>
      </c>
    </row>
    <row r="29" spans="1:11" s="24" customFormat="1" ht="18" customHeight="1">
      <c r="A29" s="37"/>
      <c r="B29" s="1"/>
      <c r="C29" s="1"/>
      <c r="D29" s="1"/>
      <c r="E29" s="1"/>
      <c r="F29" s="1"/>
      <c r="G29" s="40"/>
      <c r="H29" s="1"/>
      <c r="I29" s="1"/>
      <c r="J29" s="1"/>
      <c r="K29" s="1"/>
    </row>
    <row r="30" spans="1:11" s="24" customFormat="1" ht="18" customHeight="1">
      <c r="A30" s="37"/>
      <c r="B30" s="1"/>
      <c r="C30" s="1"/>
      <c r="D30" s="1"/>
      <c r="E30" s="1"/>
      <c r="F30" s="1"/>
      <c r="G30" s="1"/>
      <c r="H30" s="37"/>
      <c r="I30" s="1"/>
      <c r="J30" s="23" t="s">
        <v>20</v>
      </c>
      <c r="K30" s="121">
        <f>ROUND(SUM(K12:K29),0)</f>
        <v>0</v>
      </c>
    </row>
    <row r="31" spans="1:11" s="24" customFormat="1" ht="18" customHeight="1">
      <c r="A31" s="37"/>
      <c r="B31" s="1"/>
      <c r="C31" s="1"/>
      <c r="D31" s="1"/>
      <c r="E31" s="1"/>
      <c r="F31" s="1"/>
      <c r="G31" s="40"/>
      <c r="H31" s="1"/>
      <c r="I31" s="1"/>
      <c r="J31" s="1"/>
      <c r="K31" s="1"/>
    </row>
    <row r="32" spans="1:11" s="24" customFormat="1" ht="18" customHeight="1">
      <c r="A32" s="37"/>
      <c r="B32" s="1"/>
      <c r="C32" s="1"/>
      <c r="D32" s="1"/>
      <c r="E32" s="1"/>
      <c r="F32" s="1"/>
      <c r="G32" s="40"/>
      <c r="H32" s="1"/>
      <c r="I32" s="1"/>
      <c r="J32" s="1"/>
      <c r="K32" s="1"/>
    </row>
    <row r="33" spans="1:11" s="24" customFormat="1" ht="18" customHeight="1">
      <c r="A33" s="118" t="s">
        <v>121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20">
        <f>ROUND(G34,0)</f>
        <v>0</v>
      </c>
    </row>
    <row r="34" spans="1:11" s="24" customFormat="1" ht="18" customHeight="1">
      <c r="A34" s="23" t="s">
        <v>3</v>
      </c>
      <c r="B34" s="270" t="s">
        <v>122</v>
      </c>
      <c r="C34" s="271"/>
      <c r="D34" s="271"/>
      <c r="E34" s="124"/>
      <c r="F34" s="37" t="s">
        <v>119</v>
      </c>
      <c r="G34" s="121">
        <f>K30*E34/100</f>
        <v>0</v>
      </c>
      <c r="J34" s="23"/>
      <c r="K34" s="43"/>
    </row>
    <row r="35" spans="1:11" s="24" customFormat="1" ht="18" customHeight="1">
      <c r="A35" s="22"/>
      <c r="B35" s="37"/>
      <c r="E35" s="44"/>
      <c r="H35" s="23"/>
      <c r="I35" s="1"/>
      <c r="J35" s="1"/>
      <c r="K35" s="109"/>
    </row>
    <row r="36" spans="1:11" s="24" customFormat="1" ht="18" customHeight="1">
      <c r="A36" s="22"/>
      <c r="B36" s="37"/>
      <c r="E36" s="44"/>
      <c r="H36" s="23"/>
      <c r="I36" s="1"/>
      <c r="J36" s="1"/>
      <c r="K36" s="109"/>
    </row>
    <row r="37" spans="1:11" s="24" customFormat="1" ht="18" customHeight="1">
      <c r="A37" s="118" t="s">
        <v>108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20">
        <f>ROUND(SUM(G38:G43),0)</f>
        <v>0</v>
      </c>
    </row>
    <row r="38" spans="1:11" s="24" customFormat="1" ht="18" customHeight="1">
      <c r="A38" s="23" t="s">
        <v>3</v>
      </c>
      <c r="B38" s="296"/>
      <c r="C38" s="297"/>
      <c r="D38" s="297"/>
      <c r="E38" s="298"/>
      <c r="G38" s="122">
        <v>0</v>
      </c>
      <c r="J38" s="23"/>
      <c r="K38" s="43"/>
    </row>
    <row r="39" spans="1:11" s="24" customFormat="1" ht="18" customHeight="1">
      <c r="A39" s="23" t="s">
        <v>4</v>
      </c>
      <c r="B39" s="296"/>
      <c r="C39" s="297"/>
      <c r="D39" s="297"/>
      <c r="E39" s="298"/>
      <c r="G39" s="122">
        <v>0</v>
      </c>
      <c r="J39" s="23"/>
      <c r="K39" s="43"/>
    </row>
    <row r="40" spans="1:11" s="24" customFormat="1" ht="18" customHeight="1">
      <c r="A40" s="23" t="s">
        <v>5</v>
      </c>
      <c r="B40" s="296"/>
      <c r="C40" s="297"/>
      <c r="D40" s="297"/>
      <c r="E40" s="298"/>
      <c r="G40" s="122">
        <v>0</v>
      </c>
      <c r="J40" s="23"/>
      <c r="K40" s="43"/>
    </row>
    <row r="41" spans="1:11" s="24" customFormat="1" ht="18" customHeight="1">
      <c r="A41" s="23" t="s">
        <v>6</v>
      </c>
      <c r="B41" s="296"/>
      <c r="C41" s="297"/>
      <c r="D41" s="297"/>
      <c r="E41" s="298"/>
      <c r="G41" s="122">
        <v>0</v>
      </c>
      <c r="J41" s="23"/>
      <c r="K41" s="43"/>
    </row>
    <row r="42" spans="1:11" s="24" customFormat="1" ht="18" customHeight="1">
      <c r="A42" s="23" t="s">
        <v>70</v>
      </c>
      <c r="B42" s="296"/>
      <c r="C42" s="297"/>
      <c r="D42" s="297"/>
      <c r="E42" s="298"/>
      <c r="G42" s="122">
        <v>0</v>
      </c>
      <c r="J42" s="23"/>
      <c r="K42" s="43"/>
    </row>
    <row r="43" spans="1:11" s="24" customFormat="1" ht="18" customHeight="1">
      <c r="A43" s="23" t="s">
        <v>91</v>
      </c>
      <c r="B43" s="296"/>
      <c r="C43" s="297"/>
      <c r="D43" s="297"/>
      <c r="E43" s="298"/>
      <c r="G43" s="122">
        <v>0</v>
      </c>
      <c r="J43" s="23"/>
      <c r="K43" s="43"/>
    </row>
    <row r="44" spans="1:11" s="24" customFormat="1" ht="18" customHeight="1">
      <c r="A44" s="37"/>
      <c r="B44" s="1"/>
      <c r="C44" s="1"/>
      <c r="D44" s="1"/>
      <c r="E44" s="1"/>
      <c r="F44" s="1"/>
      <c r="G44" s="1"/>
      <c r="H44" s="23"/>
      <c r="I44" s="1"/>
      <c r="J44" s="1"/>
      <c r="K44" s="109"/>
    </row>
    <row r="45" spans="1:11" s="24" customFormat="1" ht="18" customHeight="1">
      <c r="A45" s="37"/>
      <c r="B45" s="1"/>
      <c r="C45" s="1"/>
      <c r="D45" s="1"/>
      <c r="E45" s="1"/>
      <c r="F45" s="1"/>
      <c r="G45" s="1"/>
      <c r="H45" s="23"/>
      <c r="I45" s="1"/>
      <c r="J45" s="1"/>
      <c r="K45" s="109"/>
    </row>
    <row r="46" spans="1:11" s="24" customFormat="1" ht="18" customHeight="1">
      <c r="A46" s="118" t="s">
        <v>123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20">
        <f>ROUND(G47,0)</f>
        <v>0</v>
      </c>
    </row>
    <row r="47" spans="1:11" s="24" customFormat="1" ht="18" customHeight="1">
      <c r="A47" s="23" t="s">
        <v>3</v>
      </c>
      <c r="B47" s="270" t="s">
        <v>120</v>
      </c>
      <c r="C47" s="271"/>
      <c r="D47" s="271"/>
      <c r="E47" s="124"/>
      <c r="F47" s="37" t="s">
        <v>119</v>
      </c>
      <c r="G47" s="121">
        <f>K37*E47/100</f>
        <v>0</v>
      </c>
      <c r="J47" s="23"/>
      <c r="K47" s="45"/>
    </row>
    <row r="48" spans="1:11" s="24" customFormat="1" ht="18" customHeight="1">
      <c r="A48" s="22"/>
      <c r="B48" s="37"/>
      <c r="E48" s="44"/>
      <c r="F48" s="23"/>
      <c r="G48" s="123"/>
      <c r="H48" s="123"/>
      <c r="I48" s="123"/>
      <c r="J48" s="123"/>
      <c r="K48" s="109"/>
    </row>
    <row r="49" spans="1:11" s="24" customFormat="1" ht="18" customHeight="1">
      <c r="A49" s="37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24" customFormat="1" ht="19.5" customHeight="1">
      <c r="A50" s="37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24" customFormat="1" ht="19.5" customHeight="1">
      <c r="A51" s="112" t="s">
        <v>126</v>
      </c>
      <c r="B51" s="113"/>
      <c r="C51" s="113"/>
      <c r="E51" s="44"/>
      <c r="H51" s="23"/>
      <c r="I51" s="234"/>
      <c r="J51" s="235" t="s">
        <v>23</v>
      </c>
      <c r="K51" s="121">
        <f>ROUND(SUM(K30:K50),0)</f>
        <v>0</v>
      </c>
    </row>
    <row r="52" spans="1:11" s="24" customFormat="1" ht="15" customHeight="1">
      <c r="A52" s="46"/>
      <c r="B52" s="47"/>
      <c r="C52" s="47"/>
      <c r="D52" s="47"/>
      <c r="E52" s="48"/>
      <c r="F52" s="47"/>
      <c r="G52" s="47"/>
      <c r="H52" s="47"/>
      <c r="I52" s="1"/>
      <c r="J52" s="49"/>
      <c r="K52" s="50"/>
    </row>
    <row r="53" spans="1:11" s="24" customFormat="1" ht="15" customHeight="1">
      <c r="A53" s="46"/>
      <c r="B53" s="1"/>
      <c r="C53" s="47"/>
      <c r="D53" s="47"/>
      <c r="E53" s="48"/>
      <c r="F53" s="47"/>
      <c r="G53" s="47"/>
      <c r="H53" s="47"/>
      <c r="I53" s="1"/>
      <c r="J53" s="51"/>
      <c r="K53" s="50"/>
    </row>
    <row r="54" spans="1:11" s="24" customFormat="1" ht="15" customHeight="1">
      <c r="A54" s="22"/>
      <c r="E54" s="44"/>
      <c r="I54" s="44"/>
      <c r="K54" s="40"/>
    </row>
    <row r="55" spans="1:11" s="24" customFormat="1" ht="15" customHeight="1">
      <c r="A55" s="22"/>
      <c r="E55" s="44"/>
      <c r="I55" s="44"/>
      <c r="K55" s="40"/>
    </row>
    <row r="56" spans="1:11" s="24" customFormat="1" ht="15" customHeight="1">
      <c r="A56" s="22"/>
      <c r="E56" s="44"/>
      <c r="I56" s="44"/>
      <c r="K56" s="40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sheetProtection password="DC63" sheet="1"/>
  <mergeCells count="28">
    <mergeCell ref="B42:E42"/>
    <mergeCell ref="B43:E43"/>
    <mergeCell ref="I5:J5"/>
    <mergeCell ref="I6:J6"/>
    <mergeCell ref="I7:J7"/>
    <mergeCell ref="G6:H6"/>
    <mergeCell ref="A10:B10"/>
    <mergeCell ref="B13:F13"/>
    <mergeCell ref="B39:E39"/>
    <mergeCell ref="B40:E40"/>
    <mergeCell ref="B41:E41"/>
    <mergeCell ref="C5:H5"/>
    <mergeCell ref="G7:H7"/>
    <mergeCell ref="C7:F7"/>
    <mergeCell ref="H17:J18"/>
    <mergeCell ref="B17:F17"/>
    <mergeCell ref="D6:F6"/>
    <mergeCell ref="B14:F14"/>
    <mergeCell ref="I1:K1"/>
    <mergeCell ref="G1:H1"/>
    <mergeCell ref="G2:K2"/>
    <mergeCell ref="A1:F2"/>
    <mergeCell ref="B38:E38"/>
    <mergeCell ref="C9:K10"/>
    <mergeCell ref="A7:B7"/>
    <mergeCell ref="B18:F18"/>
    <mergeCell ref="B19:F19"/>
    <mergeCell ref="B15:F15"/>
  </mergeCells>
  <printOptions horizontalCentered="1"/>
  <pageMargins left="0.75" right="0.75" top="0.5" bottom="0.5" header="0.2" footer="0.2"/>
  <pageSetup fitToHeight="1" fitToWidth="1" horizontalDpi="300" verticalDpi="300" orientation="portrait" scale="75" r:id="rId2"/>
  <headerFooter>
    <oddFooter>&amp;L&amp;8&amp;F&amp;C&amp;8Page _______ of _______&amp;R&amp;8Printed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2.7109375" style="1" customWidth="1"/>
    <col min="2" max="2" width="16.7109375" style="64" customWidth="1"/>
    <col min="3" max="3" width="6.7109375" style="1" customWidth="1"/>
    <col min="4" max="4" width="8.421875" style="65" customWidth="1"/>
    <col min="5" max="5" width="9.7109375" style="1" customWidth="1"/>
    <col min="6" max="6" width="12.7109375" style="66" customWidth="1"/>
    <col min="7" max="7" width="9.7109375" style="1" customWidth="1"/>
    <col min="8" max="8" width="12.7109375" style="66" customWidth="1"/>
    <col min="9" max="9" width="9.7109375" style="1" customWidth="1"/>
    <col min="10" max="11" width="12.7109375" style="66" customWidth="1"/>
    <col min="12" max="16384" width="9.140625" style="1" customWidth="1"/>
  </cols>
  <sheetData>
    <row r="1" spans="1:11" ht="23.25">
      <c r="A1" s="336" t="s">
        <v>80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6.75" customHeight="1">
      <c r="A2" s="35"/>
      <c r="B2" s="52"/>
      <c r="C2" s="53"/>
      <c r="D2" s="54"/>
      <c r="E2" s="35"/>
      <c r="F2" s="55"/>
      <c r="G2" s="35"/>
      <c r="H2" s="56"/>
      <c r="I2" s="35"/>
      <c r="J2" s="55"/>
      <c r="K2" s="57"/>
    </row>
    <row r="3" spans="1:11" ht="15" customHeight="1">
      <c r="A3" s="58"/>
      <c r="B3" s="59"/>
      <c r="C3" s="60"/>
      <c r="D3" s="61"/>
      <c r="E3" s="346"/>
      <c r="F3" s="295"/>
      <c r="G3" s="295"/>
      <c r="H3" s="295"/>
      <c r="I3" s="344"/>
      <c r="J3" s="344"/>
      <c r="K3" s="344"/>
    </row>
    <row r="4" spans="1:11" ht="15.75" customHeight="1">
      <c r="A4" s="26" t="s">
        <v>7</v>
      </c>
      <c r="B4" s="331"/>
      <c r="C4" s="310"/>
      <c r="D4" s="310"/>
      <c r="E4" s="295"/>
      <c r="F4" s="295"/>
      <c r="G4" s="295"/>
      <c r="H4" s="295"/>
      <c r="I4" s="342" t="s">
        <v>18</v>
      </c>
      <c r="J4" s="306"/>
      <c r="K4" s="116"/>
    </row>
    <row r="5" spans="1:11" ht="15.75" customHeight="1">
      <c r="A5" s="26" t="s">
        <v>0</v>
      </c>
      <c r="B5" s="25"/>
      <c r="C5" s="63"/>
      <c r="D5" s="62"/>
      <c r="E5" s="295"/>
      <c r="F5" s="295"/>
      <c r="G5" s="295"/>
      <c r="H5" s="295"/>
      <c r="I5" s="343" t="s">
        <v>1</v>
      </c>
      <c r="J5" s="306"/>
      <c r="K5" s="115"/>
    </row>
    <row r="6" spans="1:11" ht="15.75" customHeight="1">
      <c r="A6" s="26" t="s">
        <v>8</v>
      </c>
      <c r="B6" s="312"/>
      <c r="C6" s="338"/>
      <c r="D6" s="339"/>
      <c r="E6" s="295"/>
      <c r="F6" s="295"/>
      <c r="G6" s="295"/>
      <c r="H6" s="295"/>
      <c r="I6" s="342" t="s">
        <v>60</v>
      </c>
      <c r="J6" s="306"/>
      <c r="K6" s="116"/>
    </row>
    <row r="7" spans="1:11" ht="15" customHeight="1" thickBot="1">
      <c r="A7" s="58"/>
      <c r="B7" s="236"/>
      <c r="C7" s="58"/>
      <c r="D7" s="61"/>
      <c r="E7" s="347"/>
      <c r="F7" s="347"/>
      <c r="G7" s="347"/>
      <c r="H7" s="347"/>
      <c r="I7" s="345"/>
      <c r="J7" s="345"/>
      <c r="K7" s="345"/>
    </row>
    <row r="8" spans="1:11" ht="12" customHeight="1">
      <c r="A8" s="332" t="s">
        <v>9</v>
      </c>
      <c r="B8" s="333"/>
      <c r="C8" s="237"/>
      <c r="D8" s="238" t="s">
        <v>15</v>
      </c>
      <c r="E8" s="239" t="s">
        <v>10</v>
      </c>
      <c r="F8" s="240"/>
      <c r="G8" s="239" t="s">
        <v>11</v>
      </c>
      <c r="H8" s="240"/>
      <c r="I8" s="239" t="s">
        <v>12</v>
      </c>
      <c r="J8" s="241"/>
      <c r="K8" s="242" t="s">
        <v>19</v>
      </c>
    </row>
    <row r="9" spans="1:11" ht="12" customHeight="1">
      <c r="A9" s="334" t="s">
        <v>13</v>
      </c>
      <c r="B9" s="335"/>
      <c r="C9" s="243" t="s">
        <v>14</v>
      </c>
      <c r="D9" s="244" t="s">
        <v>25</v>
      </c>
      <c r="E9" s="245" t="s">
        <v>26</v>
      </c>
      <c r="F9" s="126" t="s">
        <v>16</v>
      </c>
      <c r="G9" s="245" t="s">
        <v>26</v>
      </c>
      <c r="H9" s="126" t="s">
        <v>16</v>
      </c>
      <c r="I9" s="245" t="s">
        <v>26</v>
      </c>
      <c r="J9" s="127" t="s">
        <v>16</v>
      </c>
      <c r="K9" s="246" t="s">
        <v>16</v>
      </c>
    </row>
    <row r="10" spans="1:11" ht="15.75" customHeight="1">
      <c r="A10" s="329"/>
      <c r="B10" s="330"/>
      <c r="C10" s="245"/>
      <c r="D10" s="244"/>
      <c r="E10" s="247"/>
      <c r="F10" s="248">
        <f aca="true" t="shared" si="0" ref="F10:F53">+E10*C10</f>
        <v>0</v>
      </c>
      <c r="G10" s="247"/>
      <c r="H10" s="248">
        <f aca="true" t="shared" si="1" ref="H10:H53">+G10*C10</f>
        <v>0</v>
      </c>
      <c r="I10" s="247"/>
      <c r="J10" s="249">
        <f aca="true" t="shared" si="2" ref="J10:J53">+I10*C10</f>
        <v>0</v>
      </c>
      <c r="K10" s="250">
        <f aca="true" t="shared" si="3" ref="K10:K53">F10+H10+J10</f>
        <v>0</v>
      </c>
    </row>
    <row r="11" spans="1:11" ht="15.75" customHeight="1">
      <c r="A11" s="329"/>
      <c r="B11" s="330"/>
      <c r="C11" s="245"/>
      <c r="D11" s="244"/>
      <c r="E11" s="247"/>
      <c r="F11" s="248">
        <f t="shared" si="0"/>
        <v>0</v>
      </c>
      <c r="G11" s="247"/>
      <c r="H11" s="248">
        <f t="shared" si="1"/>
        <v>0</v>
      </c>
      <c r="I11" s="247"/>
      <c r="J11" s="249">
        <f t="shared" si="2"/>
        <v>0</v>
      </c>
      <c r="K11" s="250">
        <f t="shared" si="3"/>
        <v>0</v>
      </c>
    </row>
    <row r="12" spans="1:11" ht="15.75" customHeight="1">
      <c r="A12" s="329"/>
      <c r="B12" s="330"/>
      <c r="C12" s="245"/>
      <c r="D12" s="244"/>
      <c r="E12" s="247"/>
      <c r="F12" s="248">
        <f t="shared" si="0"/>
        <v>0</v>
      </c>
      <c r="G12" s="247"/>
      <c r="H12" s="248">
        <f t="shared" si="1"/>
        <v>0</v>
      </c>
      <c r="I12" s="247"/>
      <c r="J12" s="249">
        <f t="shared" si="2"/>
        <v>0</v>
      </c>
      <c r="K12" s="250">
        <f t="shared" si="3"/>
        <v>0</v>
      </c>
    </row>
    <row r="13" spans="1:11" ht="15.75" customHeight="1">
      <c r="A13" s="329"/>
      <c r="B13" s="330"/>
      <c r="C13" s="245"/>
      <c r="D13" s="244"/>
      <c r="E13" s="247"/>
      <c r="F13" s="248">
        <f t="shared" si="0"/>
        <v>0</v>
      </c>
      <c r="G13" s="247"/>
      <c r="H13" s="248">
        <f t="shared" si="1"/>
        <v>0</v>
      </c>
      <c r="I13" s="247"/>
      <c r="J13" s="249">
        <f t="shared" si="2"/>
        <v>0</v>
      </c>
      <c r="K13" s="250">
        <f t="shared" si="3"/>
        <v>0</v>
      </c>
    </row>
    <row r="14" spans="1:11" ht="15.75" customHeight="1">
      <c r="A14" s="329"/>
      <c r="B14" s="330"/>
      <c r="C14" s="245"/>
      <c r="D14" s="244"/>
      <c r="E14" s="247"/>
      <c r="F14" s="248">
        <f t="shared" si="0"/>
        <v>0</v>
      </c>
      <c r="G14" s="247"/>
      <c r="H14" s="248">
        <f t="shared" si="1"/>
        <v>0</v>
      </c>
      <c r="I14" s="247"/>
      <c r="J14" s="249">
        <f t="shared" si="2"/>
        <v>0</v>
      </c>
      <c r="K14" s="250">
        <f t="shared" si="3"/>
        <v>0</v>
      </c>
    </row>
    <row r="15" spans="1:11" ht="15.75" customHeight="1">
      <c r="A15" s="329"/>
      <c r="B15" s="330"/>
      <c r="C15" s="245"/>
      <c r="D15" s="244"/>
      <c r="E15" s="247"/>
      <c r="F15" s="248">
        <f t="shared" si="0"/>
        <v>0</v>
      </c>
      <c r="G15" s="247"/>
      <c r="H15" s="248">
        <f t="shared" si="1"/>
        <v>0</v>
      </c>
      <c r="I15" s="247"/>
      <c r="J15" s="249">
        <f t="shared" si="2"/>
        <v>0</v>
      </c>
      <c r="K15" s="250">
        <f t="shared" si="3"/>
        <v>0</v>
      </c>
    </row>
    <row r="16" spans="1:11" ht="15.75" customHeight="1">
      <c r="A16" s="329"/>
      <c r="B16" s="330"/>
      <c r="C16" s="245"/>
      <c r="D16" s="244"/>
      <c r="E16" s="247"/>
      <c r="F16" s="248">
        <f t="shared" si="0"/>
        <v>0</v>
      </c>
      <c r="G16" s="247"/>
      <c r="H16" s="248">
        <f t="shared" si="1"/>
        <v>0</v>
      </c>
      <c r="I16" s="247"/>
      <c r="J16" s="249">
        <f t="shared" si="2"/>
        <v>0</v>
      </c>
      <c r="K16" s="250">
        <f t="shared" si="3"/>
        <v>0</v>
      </c>
    </row>
    <row r="17" spans="1:11" ht="15.75" customHeight="1">
      <c r="A17" s="329"/>
      <c r="B17" s="330"/>
      <c r="C17" s="245"/>
      <c r="D17" s="244"/>
      <c r="E17" s="247"/>
      <c r="F17" s="248">
        <f t="shared" si="0"/>
        <v>0</v>
      </c>
      <c r="G17" s="247"/>
      <c r="H17" s="248">
        <f t="shared" si="1"/>
        <v>0</v>
      </c>
      <c r="I17" s="247"/>
      <c r="J17" s="249">
        <f t="shared" si="2"/>
        <v>0</v>
      </c>
      <c r="K17" s="250">
        <f t="shared" si="3"/>
        <v>0</v>
      </c>
    </row>
    <row r="18" spans="1:11" ht="15.75" customHeight="1">
      <c r="A18" s="329"/>
      <c r="B18" s="330"/>
      <c r="C18" s="245"/>
      <c r="D18" s="244"/>
      <c r="E18" s="247"/>
      <c r="F18" s="248">
        <f t="shared" si="0"/>
        <v>0</v>
      </c>
      <c r="G18" s="247"/>
      <c r="H18" s="248">
        <f t="shared" si="1"/>
        <v>0</v>
      </c>
      <c r="I18" s="247"/>
      <c r="J18" s="249">
        <f t="shared" si="2"/>
        <v>0</v>
      </c>
      <c r="K18" s="250">
        <f t="shared" si="3"/>
        <v>0</v>
      </c>
    </row>
    <row r="19" spans="1:11" ht="15.75" customHeight="1">
      <c r="A19" s="329"/>
      <c r="B19" s="330"/>
      <c r="C19" s="245"/>
      <c r="D19" s="244"/>
      <c r="E19" s="247"/>
      <c r="F19" s="248">
        <f t="shared" si="0"/>
        <v>0</v>
      </c>
      <c r="G19" s="247"/>
      <c r="H19" s="248">
        <f t="shared" si="1"/>
        <v>0</v>
      </c>
      <c r="I19" s="247"/>
      <c r="J19" s="249">
        <f t="shared" si="2"/>
        <v>0</v>
      </c>
      <c r="K19" s="250">
        <f t="shared" si="3"/>
        <v>0</v>
      </c>
    </row>
    <row r="20" spans="1:11" ht="15.75" customHeight="1">
      <c r="A20" s="329"/>
      <c r="B20" s="330"/>
      <c r="C20" s="245"/>
      <c r="D20" s="244"/>
      <c r="E20" s="247"/>
      <c r="F20" s="248">
        <f t="shared" si="0"/>
        <v>0</v>
      </c>
      <c r="G20" s="247"/>
      <c r="H20" s="248">
        <f t="shared" si="1"/>
        <v>0</v>
      </c>
      <c r="I20" s="247"/>
      <c r="J20" s="249">
        <f t="shared" si="2"/>
        <v>0</v>
      </c>
      <c r="K20" s="250">
        <f t="shared" si="3"/>
        <v>0</v>
      </c>
    </row>
    <row r="21" spans="1:11" ht="15.75" customHeight="1">
      <c r="A21" s="329"/>
      <c r="B21" s="330"/>
      <c r="C21" s="245"/>
      <c r="D21" s="244"/>
      <c r="E21" s="247"/>
      <c r="F21" s="248">
        <f t="shared" si="0"/>
        <v>0</v>
      </c>
      <c r="G21" s="247"/>
      <c r="H21" s="248">
        <f t="shared" si="1"/>
        <v>0</v>
      </c>
      <c r="I21" s="247"/>
      <c r="J21" s="249">
        <f t="shared" si="2"/>
        <v>0</v>
      </c>
      <c r="K21" s="250">
        <f t="shared" si="3"/>
        <v>0</v>
      </c>
    </row>
    <row r="22" spans="1:11" ht="15.75" customHeight="1">
      <c r="A22" s="329"/>
      <c r="B22" s="330"/>
      <c r="C22" s="245"/>
      <c r="D22" s="244"/>
      <c r="E22" s="247"/>
      <c r="F22" s="248">
        <f t="shared" si="0"/>
        <v>0</v>
      </c>
      <c r="G22" s="247"/>
      <c r="H22" s="248">
        <f t="shared" si="1"/>
        <v>0</v>
      </c>
      <c r="I22" s="247"/>
      <c r="J22" s="249">
        <f t="shared" si="2"/>
        <v>0</v>
      </c>
      <c r="K22" s="250">
        <f t="shared" si="3"/>
        <v>0</v>
      </c>
    </row>
    <row r="23" spans="1:11" ht="15.75" customHeight="1">
      <c r="A23" s="329"/>
      <c r="B23" s="330"/>
      <c r="C23" s="245"/>
      <c r="D23" s="244"/>
      <c r="E23" s="247"/>
      <c r="F23" s="248">
        <f t="shared" si="0"/>
        <v>0</v>
      </c>
      <c r="G23" s="247"/>
      <c r="H23" s="248">
        <f t="shared" si="1"/>
        <v>0</v>
      </c>
      <c r="I23" s="247"/>
      <c r="J23" s="249">
        <f t="shared" si="2"/>
        <v>0</v>
      </c>
      <c r="K23" s="250">
        <f t="shared" si="3"/>
        <v>0</v>
      </c>
    </row>
    <row r="24" spans="1:11" ht="15.75" customHeight="1">
      <c r="A24" s="329"/>
      <c r="B24" s="330"/>
      <c r="C24" s="245"/>
      <c r="D24" s="244"/>
      <c r="E24" s="247"/>
      <c r="F24" s="248">
        <f t="shared" si="0"/>
        <v>0</v>
      </c>
      <c r="G24" s="247"/>
      <c r="H24" s="248">
        <f t="shared" si="1"/>
        <v>0</v>
      </c>
      <c r="I24" s="247"/>
      <c r="J24" s="249">
        <f t="shared" si="2"/>
        <v>0</v>
      </c>
      <c r="K24" s="250">
        <f t="shared" si="3"/>
        <v>0</v>
      </c>
    </row>
    <row r="25" spans="1:11" ht="15.75" customHeight="1">
      <c r="A25" s="329"/>
      <c r="B25" s="330"/>
      <c r="C25" s="245"/>
      <c r="D25" s="244"/>
      <c r="E25" s="247"/>
      <c r="F25" s="248">
        <f t="shared" si="0"/>
        <v>0</v>
      </c>
      <c r="G25" s="247"/>
      <c r="H25" s="248">
        <f t="shared" si="1"/>
        <v>0</v>
      </c>
      <c r="I25" s="247"/>
      <c r="J25" s="249">
        <f t="shared" si="2"/>
        <v>0</v>
      </c>
      <c r="K25" s="250">
        <f t="shared" si="3"/>
        <v>0</v>
      </c>
    </row>
    <row r="26" spans="1:11" ht="15.75" customHeight="1">
      <c r="A26" s="329"/>
      <c r="B26" s="330"/>
      <c r="C26" s="245"/>
      <c r="D26" s="244"/>
      <c r="E26" s="247"/>
      <c r="F26" s="248">
        <f t="shared" si="0"/>
        <v>0</v>
      </c>
      <c r="G26" s="247"/>
      <c r="H26" s="248">
        <f t="shared" si="1"/>
        <v>0</v>
      </c>
      <c r="I26" s="247"/>
      <c r="J26" s="249">
        <f t="shared" si="2"/>
        <v>0</v>
      </c>
      <c r="K26" s="250">
        <f t="shared" si="3"/>
        <v>0</v>
      </c>
    </row>
    <row r="27" spans="1:11" ht="15.75" customHeight="1">
      <c r="A27" s="329"/>
      <c r="B27" s="330"/>
      <c r="C27" s="245"/>
      <c r="D27" s="244"/>
      <c r="E27" s="247"/>
      <c r="F27" s="248">
        <f t="shared" si="0"/>
        <v>0</v>
      </c>
      <c r="G27" s="247"/>
      <c r="H27" s="248">
        <f t="shared" si="1"/>
        <v>0</v>
      </c>
      <c r="I27" s="247"/>
      <c r="J27" s="249">
        <f t="shared" si="2"/>
        <v>0</v>
      </c>
      <c r="K27" s="250">
        <f t="shared" si="3"/>
        <v>0</v>
      </c>
    </row>
    <row r="28" spans="1:11" ht="15.75" customHeight="1">
      <c r="A28" s="329"/>
      <c r="B28" s="330"/>
      <c r="C28" s="245"/>
      <c r="D28" s="244"/>
      <c r="E28" s="247"/>
      <c r="F28" s="248">
        <f t="shared" si="0"/>
        <v>0</v>
      </c>
      <c r="G28" s="247"/>
      <c r="H28" s="248">
        <f t="shared" si="1"/>
        <v>0</v>
      </c>
      <c r="I28" s="247"/>
      <c r="J28" s="249">
        <f t="shared" si="2"/>
        <v>0</v>
      </c>
      <c r="K28" s="250">
        <f t="shared" si="3"/>
        <v>0</v>
      </c>
    </row>
    <row r="29" spans="1:11" ht="15.75" customHeight="1">
      <c r="A29" s="329"/>
      <c r="B29" s="330"/>
      <c r="C29" s="245"/>
      <c r="D29" s="244"/>
      <c r="E29" s="247"/>
      <c r="F29" s="248">
        <f t="shared" si="0"/>
        <v>0</v>
      </c>
      <c r="G29" s="247"/>
      <c r="H29" s="248">
        <f t="shared" si="1"/>
        <v>0</v>
      </c>
      <c r="I29" s="247"/>
      <c r="J29" s="249">
        <f t="shared" si="2"/>
        <v>0</v>
      </c>
      <c r="K29" s="250">
        <f t="shared" si="3"/>
        <v>0</v>
      </c>
    </row>
    <row r="30" spans="1:11" ht="15.75" customHeight="1">
      <c r="A30" s="329"/>
      <c r="B30" s="330"/>
      <c r="C30" s="245"/>
      <c r="D30" s="244"/>
      <c r="E30" s="247"/>
      <c r="F30" s="248">
        <f t="shared" si="0"/>
        <v>0</v>
      </c>
      <c r="G30" s="247"/>
      <c r="H30" s="248">
        <f t="shared" si="1"/>
        <v>0</v>
      </c>
      <c r="I30" s="247"/>
      <c r="J30" s="249">
        <f t="shared" si="2"/>
        <v>0</v>
      </c>
      <c r="K30" s="250">
        <f t="shared" si="3"/>
        <v>0</v>
      </c>
    </row>
    <row r="31" spans="1:11" ht="15.75" customHeight="1">
      <c r="A31" s="329"/>
      <c r="B31" s="330"/>
      <c r="C31" s="245"/>
      <c r="D31" s="244"/>
      <c r="E31" s="247"/>
      <c r="F31" s="248">
        <f t="shared" si="0"/>
        <v>0</v>
      </c>
      <c r="G31" s="247"/>
      <c r="H31" s="248">
        <f t="shared" si="1"/>
        <v>0</v>
      </c>
      <c r="I31" s="247"/>
      <c r="J31" s="249">
        <f t="shared" si="2"/>
        <v>0</v>
      </c>
      <c r="K31" s="250">
        <f t="shared" si="3"/>
        <v>0</v>
      </c>
    </row>
    <row r="32" spans="1:11" ht="15.75" customHeight="1">
      <c r="A32" s="329"/>
      <c r="B32" s="330"/>
      <c r="C32" s="245"/>
      <c r="D32" s="244"/>
      <c r="E32" s="247"/>
      <c r="F32" s="248">
        <f t="shared" si="0"/>
        <v>0</v>
      </c>
      <c r="G32" s="247"/>
      <c r="H32" s="248">
        <f t="shared" si="1"/>
        <v>0</v>
      </c>
      <c r="I32" s="247"/>
      <c r="J32" s="249">
        <f t="shared" si="2"/>
        <v>0</v>
      </c>
      <c r="K32" s="250">
        <f t="shared" si="3"/>
        <v>0</v>
      </c>
    </row>
    <row r="33" spans="1:11" ht="15.75" customHeight="1">
      <c r="A33" s="329"/>
      <c r="B33" s="330"/>
      <c r="C33" s="245"/>
      <c r="D33" s="244"/>
      <c r="E33" s="247"/>
      <c r="F33" s="248">
        <f t="shared" si="0"/>
        <v>0</v>
      </c>
      <c r="G33" s="247"/>
      <c r="H33" s="248">
        <f t="shared" si="1"/>
        <v>0</v>
      </c>
      <c r="I33" s="247"/>
      <c r="J33" s="249">
        <f t="shared" si="2"/>
        <v>0</v>
      </c>
      <c r="K33" s="250">
        <f t="shared" si="3"/>
        <v>0</v>
      </c>
    </row>
    <row r="34" spans="1:11" ht="15.75" customHeight="1">
      <c r="A34" s="329"/>
      <c r="B34" s="330"/>
      <c r="C34" s="245"/>
      <c r="D34" s="244"/>
      <c r="E34" s="247"/>
      <c r="F34" s="248">
        <f t="shared" si="0"/>
        <v>0</v>
      </c>
      <c r="G34" s="247"/>
      <c r="H34" s="248">
        <f t="shared" si="1"/>
        <v>0</v>
      </c>
      <c r="I34" s="247"/>
      <c r="J34" s="249">
        <f t="shared" si="2"/>
        <v>0</v>
      </c>
      <c r="K34" s="250">
        <f t="shared" si="3"/>
        <v>0</v>
      </c>
    </row>
    <row r="35" spans="1:11" ht="15.75" customHeight="1">
      <c r="A35" s="329"/>
      <c r="B35" s="330"/>
      <c r="C35" s="245"/>
      <c r="D35" s="244"/>
      <c r="E35" s="247"/>
      <c r="F35" s="248">
        <f t="shared" si="0"/>
        <v>0</v>
      </c>
      <c r="G35" s="247"/>
      <c r="H35" s="248">
        <f t="shared" si="1"/>
        <v>0</v>
      </c>
      <c r="I35" s="247"/>
      <c r="J35" s="249">
        <f t="shared" si="2"/>
        <v>0</v>
      </c>
      <c r="K35" s="250">
        <f t="shared" si="3"/>
        <v>0</v>
      </c>
    </row>
    <row r="36" spans="1:11" ht="15.75" customHeight="1">
      <c r="A36" s="329"/>
      <c r="B36" s="330"/>
      <c r="C36" s="245"/>
      <c r="D36" s="244"/>
      <c r="E36" s="247"/>
      <c r="F36" s="248">
        <f t="shared" si="0"/>
        <v>0</v>
      </c>
      <c r="G36" s="247"/>
      <c r="H36" s="248">
        <f t="shared" si="1"/>
        <v>0</v>
      </c>
      <c r="I36" s="247"/>
      <c r="J36" s="249">
        <f t="shared" si="2"/>
        <v>0</v>
      </c>
      <c r="K36" s="250">
        <f t="shared" si="3"/>
        <v>0</v>
      </c>
    </row>
    <row r="37" spans="1:11" ht="15.75" customHeight="1">
      <c r="A37" s="329"/>
      <c r="B37" s="330"/>
      <c r="C37" s="245"/>
      <c r="D37" s="244"/>
      <c r="E37" s="247"/>
      <c r="F37" s="248">
        <f t="shared" si="0"/>
        <v>0</v>
      </c>
      <c r="G37" s="247"/>
      <c r="H37" s="248">
        <f t="shared" si="1"/>
        <v>0</v>
      </c>
      <c r="I37" s="247"/>
      <c r="J37" s="249">
        <f t="shared" si="2"/>
        <v>0</v>
      </c>
      <c r="K37" s="250">
        <f t="shared" si="3"/>
        <v>0</v>
      </c>
    </row>
    <row r="38" spans="1:11" ht="15.75" customHeight="1">
      <c r="A38" s="329"/>
      <c r="B38" s="330"/>
      <c r="C38" s="245"/>
      <c r="D38" s="244"/>
      <c r="E38" s="247"/>
      <c r="F38" s="248">
        <f t="shared" si="0"/>
        <v>0</v>
      </c>
      <c r="G38" s="247"/>
      <c r="H38" s="248">
        <f t="shared" si="1"/>
        <v>0</v>
      </c>
      <c r="I38" s="247"/>
      <c r="J38" s="249">
        <f t="shared" si="2"/>
        <v>0</v>
      </c>
      <c r="K38" s="250">
        <f t="shared" si="3"/>
        <v>0</v>
      </c>
    </row>
    <row r="39" spans="1:11" ht="15.75" customHeight="1">
      <c r="A39" s="329"/>
      <c r="B39" s="330"/>
      <c r="C39" s="245"/>
      <c r="D39" s="244"/>
      <c r="E39" s="247"/>
      <c r="F39" s="248">
        <f t="shared" si="0"/>
        <v>0</v>
      </c>
      <c r="G39" s="247"/>
      <c r="H39" s="248">
        <f t="shared" si="1"/>
        <v>0</v>
      </c>
      <c r="I39" s="247"/>
      <c r="J39" s="249">
        <f t="shared" si="2"/>
        <v>0</v>
      </c>
      <c r="K39" s="250">
        <f t="shared" si="3"/>
        <v>0</v>
      </c>
    </row>
    <row r="40" spans="1:11" ht="15.75" customHeight="1">
      <c r="A40" s="329"/>
      <c r="B40" s="330"/>
      <c r="C40" s="245"/>
      <c r="D40" s="244"/>
      <c r="E40" s="247"/>
      <c r="F40" s="248">
        <f t="shared" si="0"/>
        <v>0</v>
      </c>
      <c r="G40" s="247"/>
      <c r="H40" s="248">
        <f t="shared" si="1"/>
        <v>0</v>
      </c>
      <c r="I40" s="247"/>
      <c r="J40" s="249">
        <f t="shared" si="2"/>
        <v>0</v>
      </c>
      <c r="K40" s="250">
        <f t="shared" si="3"/>
        <v>0</v>
      </c>
    </row>
    <row r="41" spans="1:11" ht="15.75" customHeight="1">
      <c r="A41" s="329"/>
      <c r="B41" s="330"/>
      <c r="C41" s="245"/>
      <c r="D41" s="244"/>
      <c r="E41" s="247"/>
      <c r="F41" s="248">
        <f t="shared" si="0"/>
        <v>0</v>
      </c>
      <c r="G41" s="247"/>
      <c r="H41" s="248">
        <f t="shared" si="1"/>
        <v>0</v>
      </c>
      <c r="I41" s="247"/>
      <c r="J41" s="249">
        <f t="shared" si="2"/>
        <v>0</v>
      </c>
      <c r="K41" s="250">
        <f t="shared" si="3"/>
        <v>0</v>
      </c>
    </row>
    <row r="42" spans="1:11" ht="15.75" customHeight="1">
      <c r="A42" s="329"/>
      <c r="B42" s="330"/>
      <c r="C42" s="245"/>
      <c r="D42" s="244"/>
      <c r="E42" s="247"/>
      <c r="F42" s="248">
        <f t="shared" si="0"/>
        <v>0</v>
      </c>
      <c r="G42" s="247"/>
      <c r="H42" s="248">
        <f t="shared" si="1"/>
        <v>0</v>
      </c>
      <c r="I42" s="247"/>
      <c r="J42" s="249">
        <f t="shared" si="2"/>
        <v>0</v>
      </c>
      <c r="K42" s="250">
        <f t="shared" si="3"/>
        <v>0</v>
      </c>
    </row>
    <row r="43" spans="1:11" ht="15.75" customHeight="1">
      <c r="A43" s="329"/>
      <c r="B43" s="330"/>
      <c r="C43" s="245"/>
      <c r="D43" s="244"/>
      <c r="E43" s="247"/>
      <c r="F43" s="248">
        <f t="shared" si="0"/>
        <v>0</v>
      </c>
      <c r="G43" s="247"/>
      <c r="H43" s="248">
        <f t="shared" si="1"/>
        <v>0</v>
      </c>
      <c r="I43" s="247"/>
      <c r="J43" s="249">
        <f t="shared" si="2"/>
        <v>0</v>
      </c>
      <c r="K43" s="250">
        <f t="shared" si="3"/>
        <v>0</v>
      </c>
    </row>
    <row r="44" spans="1:11" ht="15.75" customHeight="1">
      <c r="A44" s="329"/>
      <c r="B44" s="330"/>
      <c r="C44" s="245"/>
      <c r="D44" s="244"/>
      <c r="E44" s="247"/>
      <c r="F44" s="248">
        <f t="shared" si="0"/>
        <v>0</v>
      </c>
      <c r="G44" s="247"/>
      <c r="H44" s="248">
        <f t="shared" si="1"/>
        <v>0</v>
      </c>
      <c r="I44" s="247"/>
      <c r="J44" s="249">
        <f t="shared" si="2"/>
        <v>0</v>
      </c>
      <c r="K44" s="250">
        <f t="shared" si="3"/>
        <v>0</v>
      </c>
    </row>
    <row r="45" spans="1:11" ht="15.75" customHeight="1">
      <c r="A45" s="329"/>
      <c r="B45" s="330"/>
      <c r="C45" s="245"/>
      <c r="D45" s="244"/>
      <c r="E45" s="247"/>
      <c r="F45" s="248">
        <f t="shared" si="0"/>
        <v>0</v>
      </c>
      <c r="G45" s="247"/>
      <c r="H45" s="248">
        <f t="shared" si="1"/>
        <v>0</v>
      </c>
      <c r="I45" s="247"/>
      <c r="J45" s="249">
        <f t="shared" si="2"/>
        <v>0</v>
      </c>
      <c r="K45" s="250">
        <f t="shared" si="3"/>
        <v>0</v>
      </c>
    </row>
    <row r="46" spans="1:11" ht="15.75" customHeight="1">
      <c r="A46" s="329"/>
      <c r="B46" s="330"/>
      <c r="C46" s="245"/>
      <c r="D46" s="244"/>
      <c r="E46" s="247"/>
      <c r="F46" s="248">
        <f t="shared" si="0"/>
        <v>0</v>
      </c>
      <c r="G46" s="247"/>
      <c r="H46" s="248">
        <f t="shared" si="1"/>
        <v>0</v>
      </c>
      <c r="I46" s="247"/>
      <c r="J46" s="249">
        <f t="shared" si="2"/>
        <v>0</v>
      </c>
      <c r="K46" s="250">
        <f t="shared" si="3"/>
        <v>0</v>
      </c>
    </row>
    <row r="47" spans="1:11" ht="15.75" customHeight="1">
      <c r="A47" s="329"/>
      <c r="B47" s="330"/>
      <c r="C47" s="245"/>
      <c r="D47" s="244"/>
      <c r="E47" s="247"/>
      <c r="F47" s="248">
        <f t="shared" si="0"/>
        <v>0</v>
      </c>
      <c r="G47" s="247"/>
      <c r="H47" s="248">
        <f t="shared" si="1"/>
        <v>0</v>
      </c>
      <c r="I47" s="247"/>
      <c r="J47" s="249">
        <f t="shared" si="2"/>
        <v>0</v>
      </c>
      <c r="K47" s="250">
        <f t="shared" si="3"/>
        <v>0</v>
      </c>
    </row>
    <row r="48" spans="1:11" ht="15.75" customHeight="1">
      <c r="A48" s="329"/>
      <c r="B48" s="330"/>
      <c r="C48" s="245"/>
      <c r="D48" s="244"/>
      <c r="E48" s="247"/>
      <c r="F48" s="248">
        <f t="shared" si="0"/>
        <v>0</v>
      </c>
      <c r="G48" s="247"/>
      <c r="H48" s="248">
        <f t="shared" si="1"/>
        <v>0</v>
      </c>
      <c r="I48" s="247"/>
      <c r="J48" s="249">
        <f t="shared" si="2"/>
        <v>0</v>
      </c>
      <c r="K48" s="250">
        <f t="shared" si="3"/>
        <v>0</v>
      </c>
    </row>
    <row r="49" spans="1:11" ht="15.75" customHeight="1" thickBot="1">
      <c r="A49" s="329"/>
      <c r="B49" s="330"/>
      <c r="C49" s="245"/>
      <c r="D49" s="244"/>
      <c r="E49" s="247"/>
      <c r="F49" s="248">
        <f t="shared" si="0"/>
        <v>0</v>
      </c>
      <c r="G49" s="247"/>
      <c r="H49" s="248">
        <f t="shared" si="1"/>
        <v>0</v>
      </c>
      <c r="I49" s="247"/>
      <c r="J49" s="249">
        <f t="shared" si="2"/>
        <v>0</v>
      </c>
      <c r="K49" s="250">
        <f t="shared" si="3"/>
        <v>0</v>
      </c>
    </row>
    <row r="50" spans="1:11" ht="15.75" customHeight="1" thickBot="1">
      <c r="A50" s="327" t="s">
        <v>116</v>
      </c>
      <c r="B50" s="328"/>
      <c r="C50" s="257"/>
      <c r="D50" s="258"/>
      <c r="E50" s="259"/>
      <c r="F50" s="128"/>
      <c r="G50" s="260"/>
      <c r="H50" s="128"/>
      <c r="I50" s="259"/>
      <c r="J50" s="129"/>
      <c r="K50" s="130"/>
    </row>
    <row r="51" spans="1:11" ht="15.75" customHeight="1">
      <c r="A51" s="329"/>
      <c r="B51" s="330"/>
      <c r="C51" s="245"/>
      <c r="D51" s="244"/>
      <c r="E51" s="247"/>
      <c r="F51" s="248">
        <f t="shared" si="0"/>
        <v>0</v>
      </c>
      <c r="G51" s="247"/>
      <c r="H51" s="248">
        <f t="shared" si="1"/>
        <v>0</v>
      </c>
      <c r="I51" s="247"/>
      <c r="J51" s="249">
        <f t="shared" si="2"/>
        <v>0</v>
      </c>
      <c r="K51" s="250">
        <f t="shared" si="3"/>
        <v>0</v>
      </c>
    </row>
    <row r="52" spans="1:11" ht="15.75" customHeight="1">
      <c r="A52" s="329"/>
      <c r="B52" s="330"/>
      <c r="C52" s="245"/>
      <c r="D52" s="244"/>
      <c r="E52" s="247"/>
      <c r="F52" s="248">
        <f t="shared" si="0"/>
        <v>0</v>
      </c>
      <c r="G52" s="247"/>
      <c r="H52" s="248">
        <f t="shared" si="1"/>
        <v>0</v>
      </c>
      <c r="I52" s="247"/>
      <c r="J52" s="249">
        <f t="shared" si="2"/>
        <v>0</v>
      </c>
      <c r="K52" s="250">
        <f t="shared" si="3"/>
        <v>0</v>
      </c>
    </row>
    <row r="53" spans="1:11" ht="15.75" customHeight="1" thickBot="1">
      <c r="A53" s="329"/>
      <c r="B53" s="330"/>
      <c r="C53" s="251"/>
      <c r="D53" s="252"/>
      <c r="E53" s="253"/>
      <c r="F53" s="254">
        <f t="shared" si="0"/>
        <v>0</v>
      </c>
      <c r="G53" s="253"/>
      <c r="H53" s="254">
        <f t="shared" si="1"/>
        <v>0</v>
      </c>
      <c r="I53" s="253"/>
      <c r="J53" s="255">
        <f t="shared" si="2"/>
        <v>0</v>
      </c>
      <c r="K53" s="256">
        <f t="shared" si="3"/>
        <v>0</v>
      </c>
    </row>
    <row r="54" spans="1:11" ht="15.75" customHeight="1" thickBot="1">
      <c r="A54" s="327" t="s">
        <v>89</v>
      </c>
      <c r="B54" s="328"/>
      <c r="C54" s="257"/>
      <c r="D54" s="258"/>
      <c r="E54" s="259"/>
      <c r="F54" s="128">
        <f>SUM(F10:F53)</f>
        <v>0</v>
      </c>
      <c r="G54" s="260"/>
      <c r="H54" s="128">
        <f>SUM(H10:H53)</f>
        <v>0</v>
      </c>
      <c r="I54" s="259"/>
      <c r="J54" s="129">
        <f>SUM(J10:J53)</f>
        <v>0</v>
      </c>
      <c r="K54" s="130">
        <f>SUM(K10:K53)</f>
        <v>0</v>
      </c>
    </row>
    <row r="55" spans="1:11" ht="15.75" customHeight="1">
      <c r="A55" s="319" t="s">
        <v>28</v>
      </c>
      <c r="B55" s="320"/>
      <c r="C55" s="243"/>
      <c r="D55" s="261"/>
      <c r="E55" s="262"/>
      <c r="F55" s="263">
        <f>+E55*C55</f>
        <v>0</v>
      </c>
      <c r="G55" s="264"/>
      <c r="H55" s="264"/>
      <c r="I55" s="264"/>
      <c r="J55" s="265"/>
      <c r="K55" s="266">
        <f>F55+H55+J55</f>
        <v>0</v>
      </c>
    </row>
    <row r="56" spans="1:11" ht="15.75" customHeight="1">
      <c r="A56" s="323" t="s">
        <v>28</v>
      </c>
      <c r="B56" s="324"/>
      <c r="C56" s="251"/>
      <c r="D56" s="252"/>
      <c r="E56" s="253"/>
      <c r="F56" s="254">
        <f>+E56*C56</f>
        <v>0</v>
      </c>
      <c r="G56" s="264"/>
      <c r="H56" s="264"/>
      <c r="I56" s="264"/>
      <c r="J56" s="265"/>
      <c r="K56" s="250">
        <f>F56+H56+J56</f>
        <v>0</v>
      </c>
    </row>
    <row r="57" spans="1:11" ht="4.5" customHeight="1">
      <c r="A57" s="269"/>
      <c r="B57" s="268"/>
      <c r="C57" s="268"/>
      <c r="D57" s="268"/>
      <c r="E57" s="268"/>
      <c r="F57" s="267"/>
      <c r="G57" s="264"/>
      <c r="H57" s="264"/>
      <c r="I57" s="264"/>
      <c r="J57" s="265"/>
      <c r="K57" s="250"/>
    </row>
    <row r="58" spans="1:11" ht="15.75" customHeight="1">
      <c r="A58" s="325" t="s">
        <v>27</v>
      </c>
      <c r="B58" s="326"/>
      <c r="C58" s="243"/>
      <c r="D58" s="261"/>
      <c r="E58" s="262"/>
      <c r="F58" s="263">
        <f>+E58*C58</f>
        <v>0</v>
      </c>
      <c r="G58" s="264"/>
      <c r="H58" s="264"/>
      <c r="I58" s="264"/>
      <c r="J58" s="265"/>
      <c r="K58" s="250">
        <f>F58+H58+J58</f>
        <v>0</v>
      </c>
    </row>
    <row r="59" spans="1:11" ht="15.75" customHeight="1" thickBot="1">
      <c r="A59" s="321" t="s">
        <v>27</v>
      </c>
      <c r="B59" s="322"/>
      <c r="C59" s="251"/>
      <c r="D59" s="252"/>
      <c r="E59" s="253"/>
      <c r="F59" s="254">
        <f>+E59*C59</f>
        <v>0</v>
      </c>
      <c r="G59" s="264"/>
      <c r="H59" s="264"/>
      <c r="I59" s="264"/>
      <c r="J59" s="265"/>
      <c r="K59" s="256">
        <f>F59+H59+J59</f>
        <v>0</v>
      </c>
    </row>
    <row r="60" spans="1:11" s="29" customFormat="1" ht="15.75" customHeight="1" thickBot="1">
      <c r="A60" s="348" t="s">
        <v>17</v>
      </c>
      <c r="B60" s="349"/>
      <c r="C60" s="340" t="s">
        <v>126</v>
      </c>
      <c r="D60" s="341"/>
      <c r="E60" s="131"/>
      <c r="F60" s="128">
        <f>SUM(F54:F59)</f>
        <v>0</v>
      </c>
      <c r="G60" s="131"/>
      <c r="H60" s="128">
        <f>SUM(H54:H59)</f>
        <v>0</v>
      </c>
      <c r="I60" s="131"/>
      <c r="J60" s="129">
        <f>SUM(J54:J59)</f>
        <v>0</v>
      </c>
      <c r="K60" s="130">
        <f>SUM(K54:K59)</f>
        <v>0</v>
      </c>
    </row>
  </sheetData>
  <sheetProtection/>
  <mergeCells count="62">
    <mergeCell ref="A1:K1"/>
    <mergeCell ref="B6:D6"/>
    <mergeCell ref="C60:D60"/>
    <mergeCell ref="I6:J6"/>
    <mergeCell ref="I5:J5"/>
    <mergeCell ref="I4:J4"/>
    <mergeCell ref="I3:K3"/>
    <mergeCell ref="I7:K7"/>
    <mergeCell ref="E3:H7"/>
    <mergeCell ref="A60:B60"/>
    <mergeCell ref="B4:D4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3:B43"/>
    <mergeCell ref="A44:B44"/>
    <mergeCell ref="A37:B37"/>
    <mergeCell ref="A38:B38"/>
    <mergeCell ref="A39:B39"/>
    <mergeCell ref="A40:B40"/>
    <mergeCell ref="A41:B41"/>
    <mergeCell ref="A42:B42"/>
    <mergeCell ref="A49:B49"/>
    <mergeCell ref="A52:B52"/>
    <mergeCell ref="A53:B53"/>
    <mergeCell ref="A54:B54"/>
    <mergeCell ref="A45:B45"/>
    <mergeCell ref="A46:B46"/>
    <mergeCell ref="A47:B47"/>
    <mergeCell ref="A48:B48"/>
    <mergeCell ref="A55:B55"/>
    <mergeCell ref="A59:B59"/>
    <mergeCell ref="A56:B56"/>
    <mergeCell ref="A58:B58"/>
    <mergeCell ref="A50:B50"/>
    <mergeCell ref="A51:B51"/>
  </mergeCells>
  <printOptions horizontalCentered="1"/>
  <pageMargins left="0.5" right="0.25" top="0.4" bottom="0.4" header="0.2" footer="0.2"/>
  <pageSetup fitToHeight="1" fitToWidth="1" horizontalDpi="1200" verticalDpi="1200" orientation="portrait" scale="80" r:id="rId2"/>
  <headerFooter alignWithMargins="0">
    <oddFooter>&amp;L&amp;7&amp;F&amp;C&amp;7Page _______ of _______&amp;R&amp;7Printed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F1" sqref="F1:L1"/>
    </sheetView>
  </sheetViews>
  <sheetFormatPr defaultColWidth="9.140625" defaultRowHeight="12.75"/>
  <cols>
    <col min="1" max="1" width="27.7109375" style="2" customWidth="1"/>
    <col min="2" max="2" width="5.7109375" style="6" customWidth="1"/>
    <col min="3" max="12" width="10.7109375" style="2" customWidth="1"/>
    <col min="13" max="16384" width="9.140625" style="2" customWidth="1"/>
  </cols>
  <sheetData>
    <row r="1" spans="1:12" s="1" customFormat="1" ht="30" customHeight="1">
      <c r="A1" s="357"/>
      <c r="B1" s="357"/>
      <c r="C1" s="357"/>
      <c r="D1" s="357"/>
      <c r="E1" s="357"/>
      <c r="F1" s="353"/>
      <c r="G1" s="353"/>
      <c r="H1" s="353"/>
      <c r="I1" s="353"/>
      <c r="J1" s="353"/>
      <c r="K1" s="353"/>
      <c r="L1" s="353"/>
    </row>
    <row r="2" spans="1:12" s="1" customFormat="1" ht="30" customHeight="1">
      <c r="A2" s="357"/>
      <c r="B2" s="357"/>
      <c r="C2" s="357"/>
      <c r="D2" s="357"/>
      <c r="E2" s="357"/>
      <c r="F2" s="354" t="s">
        <v>61</v>
      </c>
      <c r="G2" s="354"/>
      <c r="H2" s="354"/>
      <c r="I2" s="354"/>
      <c r="J2" s="355"/>
      <c r="K2" s="355"/>
      <c r="L2" s="355"/>
    </row>
    <row r="3" spans="1:12" ht="6.75" customHeight="1">
      <c r="A3" s="10"/>
      <c r="B3" s="14"/>
      <c r="C3" s="11"/>
      <c r="D3" s="11"/>
      <c r="E3" s="10"/>
      <c r="F3" s="10"/>
      <c r="G3" s="10"/>
      <c r="H3" s="10"/>
      <c r="I3" s="10"/>
      <c r="J3" s="10"/>
      <c r="K3" s="12"/>
      <c r="L3" s="10"/>
    </row>
    <row r="4" spans="1:12" s="74" customFormat="1" ht="9.75" customHeight="1">
      <c r="A4" s="68"/>
      <c r="B4" s="69"/>
      <c r="C4" s="70"/>
      <c r="D4" s="70"/>
      <c r="E4" s="68"/>
      <c r="F4" s="68"/>
      <c r="G4" s="68"/>
      <c r="H4" s="68"/>
      <c r="I4" s="68"/>
      <c r="J4" s="68"/>
      <c r="K4" s="71"/>
      <c r="L4" s="68"/>
    </row>
    <row r="5" spans="1:12" s="75" customFormat="1" ht="15.75" customHeight="1">
      <c r="A5" s="102" t="s">
        <v>7</v>
      </c>
      <c r="B5" s="356"/>
      <c r="C5" s="356"/>
      <c r="D5" s="356"/>
      <c r="E5" s="356"/>
      <c r="F5" s="103"/>
      <c r="G5" s="103"/>
      <c r="H5" s="103"/>
      <c r="I5" s="103"/>
      <c r="J5" s="103"/>
      <c r="K5" s="104"/>
      <c r="L5" s="104"/>
    </row>
    <row r="6" spans="1:12" s="75" customFormat="1" ht="15.75" customHeight="1">
      <c r="A6" s="102" t="s">
        <v>32</v>
      </c>
      <c r="B6" s="356"/>
      <c r="C6" s="356"/>
      <c r="D6" s="356"/>
      <c r="E6" s="356"/>
      <c r="F6" s="103"/>
      <c r="G6" s="103"/>
      <c r="H6" s="103"/>
      <c r="I6" s="103"/>
      <c r="J6" s="103"/>
      <c r="K6" s="104"/>
      <c r="L6" s="104"/>
    </row>
    <row r="7" spans="1:12" s="75" customFormat="1" ht="15.75" customHeight="1">
      <c r="A7" s="102" t="s">
        <v>8</v>
      </c>
      <c r="B7" s="350"/>
      <c r="C7" s="351"/>
      <c r="D7" s="351"/>
      <c r="E7" s="352"/>
      <c r="F7" s="103"/>
      <c r="G7" s="103"/>
      <c r="H7" s="103"/>
      <c r="I7" s="103"/>
      <c r="J7" s="103"/>
      <c r="K7" s="104"/>
      <c r="L7" s="104"/>
    </row>
    <row r="8" spans="1:12" s="74" customFormat="1" ht="9.75" customHeight="1" thickBot="1">
      <c r="A8" s="71"/>
      <c r="B8" s="72"/>
      <c r="C8" s="73"/>
      <c r="D8" s="73"/>
      <c r="E8" s="73"/>
      <c r="F8" s="73"/>
      <c r="G8" s="73"/>
      <c r="H8" s="73"/>
      <c r="I8" s="73"/>
      <c r="J8" s="73"/>
      <c r="K8" s="68"/>
      <c r="L8" s="68"/>
    </row>
    <row r="9" spans="1:12" s="29" customFormat="1" ht="12.75">
      <c r="A9" s="152" t="s">
        <v>62</v>
      </c>
      <c r="B9" s="177"/>
      <c r="C9" s="153"/>
      <c r="D9" s="153"/>
      <c r="E9" s="153"/>
      <c r="F9" s="154"/>
      <c r="G9" s="153"/>
      <c r="H9" s="153"/>
      <c r="I9" s="153"/>
      <c r="J9" s="153"/>
      <c r="K9" s="153"/>
      <c r="L9" s="155"/>
    </row>
    <row r="10" spans="1:12" s="29" customFormat="1" ht="12.75">
      <c r="A10" s="156" t="s">
        <v>63</v>
      </c>
      <c r="B10" s="178"/>
      <c r="C10" s="151"/>
      <c r="D10" s="151"/>
      <c r="E10" s="151"/>
      <c r="F10" s="151"/>
      <c r="G10" s="151"/>
      <c r="H10" s="151"/>
      <c r="I10" s="151"/>
      <c r="J10" s="151"/>
      <c r="K10" s="151"/>
      <c r="L10" s="157"/>
    </row>
    <row r="11" spans="1:12" s="105" customFormat="1" ht="15.75" customHeight="1">
      <c r="A11" s="158" t="s">
        <v>33</v>
      </c>
      <c r="B11" s="179"/>
      <c r="C11" s="132"/>
      <c r="D11" s="133"/>
      <c r="E11" s="133"/>
      <c r="F11" s="133"/>
      <c r="G11" s="133"/>
      <c r="H11" s="133"/>
      <c r="I11" s="133"/>
      <c r="J11" s="133"/>
      <c r="K11" s="133"/>
      <c r="L11" s="159"/>
    </row>
    <row r="12" spans="1:12" s="106" customFormat="1" ht="15.75" customHeight="1">
      <c r="A12" s="160" t="s">
        <v>64</v>
      </c>
      <c r="B12" s="180"/>
      <c r="C12" s="134"/>
      <c r="D12" s="135"/>
      <c r="E12" s="135"/>
      <c r="F12" s="135"/>
      <c r="G12" s="135"/>
      <c r="H12" s="135"/>
      <c r="I12" s="135"/>
      <c r="J12" s="135"/>
      <c r="K12" s="135"/>
      <c r="L12" s="161"/>
    </row>
    <row r="13" spans="1:12" s="74" customFormat="1" ht="15.75" customHeight="1">
      <c r="A13" s="184"/>
      <c r="B13" s="181"/>
      <c r="C13" s="185"/>
      <c r="D13" s="185"/>
      <c r="E13" s="185"/>
      <c r="F13" s="185"/>
      <c r="G13" s="185"/>
      <c r="H13" s="185"/>
      <c r="I13" s="185"/>
      <c r="J13" s="185"/>
      <c r="K13" s="185"/>
      <c r="L13" s="186"/>
    </row>
    <row r="14" spans="1:12" s="74" customFormat="1" ht="15.75" customHeight="1">
      <c r="A14" s="162" t="s">
        <v>34</v>
      </c>
      <c r="B14" s="182"/>
      <c r="C14" s="136"/>
      <c r="D14" s="136"/>
      <c r="E14" s="136"/>
      <c r="F14" s="136"/>
      <c r="G14" s="136"/>
      <c r="H14" s="136"/>
      <c r="I14" s="136"/>
      <c r="J14" s="136"/>
      <c r="K14" s="136"/>
      <c r="L14" s="163"/>
    </row>
    <row r="15" spans="1:12" s="74" customFormat="1" ht="15.75" customHeight="1">
      <c r="A15" s="164" t="s">
        <v>35</v>
      </c>
      <c r="B15" s="182"/>
      <c r="C15" s="136"/>
      <c r="D15" s="136"/>
      <c r="E15" s="136"/>
      <c r="F15" s="136"/>
      <c r="G15" s="136"/>
      <c r="H15" s="136"/>
      <c r="I15" s="136"/>
      <c r="J15" s="136"/>
      <c r="K15" s="136"/>
      <c r="L15" s="163"/>
    </row>
    <row r="16" spans="1:12" s="75" customFormat="1" ht="15.75" customHeight="1">
      <c r="A16" s="165" t="s">
        <v>89</v>
      </c>
      <c r="B16" s="183"/>
      <c r="C16" s="137">
        <f aca="true" t="shared" si="0" ref="C16:L16">SUM(C14:C15)</f>
        <v>0</v>
      </c>
      <c r="D16" s="137">
        <f t="shared" si="0"/>
        <v>0</v>
      </c>
      <c r="E16" s="137">
        <f t="shared" si="0"/>
        <v>0</v>
      </c>
      <c r="F16" s="137">
        <f t="shared" si="0"/>
        <v>0</v>
      </c>
      <c r="G16" s="137">
        <f t="shared" si="0"/>
        <v>0</v>
      </c>
      <c r="H16" s="137">
        <f t="shared" si="0"/>
        <v>0</v>
      </c>
      <c r="I16" s="137">
        <f t="shared" si="0"/>
        <v>0</v>
      </c>
      <c r="J16" s="137">
        <f t="shared" si="0"/>
        <v>0</v>
      </c>
      <c r="K16" s="137">
        <f t="shared" si="0"/>
        <v>0</v>
      </c>
      <c r="L16" s="166">
        <f t="shared" si="0"/>
        <v>0</v>
      </c>
    </row>
    <row r="17" spans="1:12" s="74" customFormat="1" ht="12" customHeight="1">
      <c r="A17" s="164"/>
      <c r="B17" s="138" t="s">
        <v>36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67"/>
    </row>
    <row r="18" spans="1:12" s="74" customFormat="1" ht="15.75" customHeight="1">
      <c r="A18" s="162" t="s">
        <v>37</v>
      </c>
      <c r="B18" s="140">
        <v>0.006</v>
      </c>
      <c r="C18" s="141">
        <f aca="true" t="shared" si="1" ref="C18:L18">+C14*$B$18</f>
        <v>0</v>
      </c>
      <c r="D18" s="141">
        <f t="shared" si="1"/>
        <v>0</v>
      </c>
      <c r="E18" s="141">
        <f t="shared" si="1"/>
        <v>0</v>
      </c>
      <c r="F18" s="141">
        <f t="shared" si="1"/>
        <v>0</v>
      </c>
      <c r="G18" s="141">
        <f t="shared" si="1"/>
        <v>0</v>
      </c>
      <c r="H18" s="141">
        <f t="shared" si="1"/>
        <v>0</v>
      </c>
      <c r="I18" s="141">
        <f t="shared" si="1"/>
        <v>0</v>
      </c>
      <c r="J18" s="141">
        <f t="shared" si="1"/>
        <v>0</v>
      </c>
      <c r="K18" s="141">
        <f t="shared" si="1"/>
        <v>0</v>
      </c>
      <c r="L18" s="168">
        <f t="shared" si="1"/>
        <v>0</v>
      </c>
    </row>
    <row r="19" spans="1:12" s="74" customFormat="1" ht="15.75" customHeight="1">
      <c r="A19" s="162" t="s">
        <v>38</v>
      </c>
      <c r="B19" s="140">
        <v>0.062</v>
      </c>
      <c r="C19" s="141">
        <f aca="true" t="shared" si="2" ref="C19:L19">+C14*$B$19</f>
        <v>0</v>
      </c>
      <c r="D19" s="141">
        <f t="shared" si="2"/>
        <v>0</v>
      </c>
      <c r="E19" s="141">
        <f t="shared" si="2"/>
        <v>0</v>
      </c>
      <c r="F19" s="141">
        <f t="shared" si="2"/>
        <v>0</v>
      </c>
      <c r="G19" s="141">
        <f t="shared" si="2"/>
        <v>0</v>
      </c>
      <c r="H19" s="141">
        <f t="shared" si="2"/>
        <v>0</v>
      </c>
      <c r="I19" s="141">
        <f t="shared" si="2"/>
        <v>0</v>
      </c>
      <c r="J19" s="141">
        <f t="shared" si="2"/>
        <v>0</v>
      </c>
      <c r="K19" s="141">
        <f t="shared" si="2"/>
        <v>0</v>
      </c>
      <c r="L19" s="168">
        <f t="shared" si="2"/>
        <v>0</v>
      </c>
    </row>
    <row r="20" spans="1:12" s="74" customFormat="1" ht="15.75" customHeight="1">
      <c r="A20" s="162" t="s">
        <v>39</v>
      </c>
      <c r="B20" s="140">
        <v>0.0145</v>
      </c>
      <c r="C20" s="141">
        <f aca="true" t="shared" si="3" ref="C20:L20">+C14*$B$20</f>
        <v>0</v>
      </c>
      <c r="D20" s="141">
        <f t="shared" si="3"/>
        <v>0</v>
      </c>
      <c r="E20" s="141">
        <f t="shared" si="3"/>
        <v>0</v>
      </c>
      <c r="F20" s="141">
        <f t="shared" si="3"/>
        <v>0</v>
      </c>
      <c r="G20" s="141">
        <f t="shared" si="3"/>
        <v>0</v>
      </c>
      <c r="H20" s="141">
        <f t="shared" si="3"/>
        <v>0</v>
      </c>
      <c r="I20" s="141">
        <f t="shared" si="3"/>
        <v>0</v>
      </c>
      <c r="J20" s="141">
        <f t="shared" si="3"/>
        <v>0</v>
      </c>
      <c r="K20" s="141">
        <f t="shared" si="3"/>
        <v>0</v>
      </c>
      <c r="L20" s="168">
        <f t="shared" si="3"/>
        <v>0</v>
      </c>
    </row>
    <row r="21" spans="1:12" s="74" customFormat="1" ht="15.75" customHeight="1">
      <c r="A21" s="162" t="s">
        <v>65</v>
      </c>
      <c r="B21" s="142"/>
      <c r="C21" s="141">
        <f aca="true" t="shared" si="4" ref="C21:L21">+C14*$B$21</f>
        <v>0</v>
      </c>
      <c r="D21" s="141">
        <f t="shared" si="4"/>
        <v>0</v>
      </c>
      <c r="E21" s="141">
        <f t="shared" si="4"/>
        <v>0</v>
      </c>
      <c r="F21" s="141">
        <f t="shared" si="4"/>
        <v>0</v>
      </c>
      <c r="G21" s="141">
        <f t="shared" si="4"/>
        <v>0</v>
      </c>
      <c r="H21" s="141">
        <f t="shared" si="4"/>
        <v>0</v>
      </c>
      <c r="I21" s="141">
        <f t="shared" si="4"/>
        <v>0</v>
      </c>
      <c r="J21" s="141">
        <f t="shared" si="4"/>
        <v>0</v>
      </c>
      <c r="K21" s="141">
        <f t="shared" si="4"/>
        <v>0</v>
      </c>
      <c r="L21" s="168">
        <f t="shared" si="4"/>
        <v>0</v>
      </c>
    </row>
    <row r="22" spans="1:12" s="107" customFormat="1" ht="15.75" customHeight="1">
      <c r="A22" s="169" t="s">
        <v>92</v>
      </c>
      <c r="B22" s="187"/>
      <c r="C22" s="143"/>
      <c r="D22" s="143"/>
      <c r="E22" s="143"/>
      <c r="F22" s="143"/>
      <c r="G22" s="143"/>
      <c r="H22" s="143"/>
      <c r="I22" s="143"/>
      <c r="J22" s="143"/>
      <c r="K22" s="143"/>
      <c r="L22" s="170"/>
    </row>
    <row r="23" spans="1:12" s="75" customFormat="1" ht="15.75" customHeight="1">
      <c r="A23" s="165" t="s">
        <v>93</v>
      </c>
      <c r="B23" s="183"/>
      <c r="C23" s="137">
        <f>SUM(C16:C22)</f>
        <v>0</v>
      </c>
      <c r="D23" s="137">
        <f aca="true" t="shared" si="5" ref="D23:L23">SUM(D16:D22)</f>
        <v>0</v>
      </c>
      <c r="E23" s="137">
        <f t="shared" si="5"/>
        <v>0</v>
      </c>
      <c r="F23" s="137">
        <f t="shared" si="5"/>
        <v>0</v>
      </c>
      <c r="G23" s="137">
        <f t="shared" si="5"/>
        <v>0</v>
      </c>
      <c r="H23" s="137">
        <f t="shared" si="5"/>
        <v>0</v>
      </c>
      <c r="I23" s="137">
        <f t="shared" si="5"/>
        <v>0</v>
      </c>
      <c r="J23" s="137">
        <f t="shared" si="5"/>
        <v>0</v>
      </c>
      <c r="K23" s="137">
        <f t="shared" si="5"/>
        <v>0</v>
      </c>
      <c r="L23" s="166">
        <f t="shared" si="5"/>
        <v>0</v>
      </c>
    </row>
    <row r="24" spans="1:12" s="74" customFormat="1" ht="19.5" customHeight="1">
      <c r="A24" s="191" t="s">
        <v>113</v>
      </c>
      <c r="B24" s="181"/>
      <c r="C24" s="192"/>
      <c r="D24" s="192"/>
      <c r="E24" s="192"/>
      <c r="F24" s="192"/>
      <c r="G24" s="192"/>
      <c r="H24" s="192"/>
      <c r="I24" s="192"/>
      <c r="J24" s="192"/>
      <c r="K24" s="192"/>
      <c r="L24" s="193"/>
    </row>
    <row r="25" spans="1:12" s="74" customFormat="1" ht="15.75" customHeight="1">
      <c r="A25" s="171" t="s">
        <v>94</v>
      </c>
      <c r="B25" s="188"/>
      <c r="C25" s="144">
        <f>C14*1.5</f>
        <v>0</v>
      </c>
      <c r="D25" s="144">
        <f aca="true" t="shared" si="6" ref="D25:L25">D14*1.5</f>
        <v>0</v>
      </c>
      <c r="E25" s="144">
        <f t="shared" si="6"/>
        <v>0</v>
      </c>
      <c r="F25" s="144">
        <f t="shared" si="6"/>
        <v>0</v>
      </c>
      <c r="G25" s="144">
        <f t="shared" si="6"/>
        <v>0</v>
      </c>
      <c r="H25" s="144">
        <f t="shared" si="6"/>
        <v>0</v>
      </c>
      <c r="I25" s="144">
        <f t="shared" si="6"/>
        <v>0</v>
      </c>
      <c r="J25" s="144">
        <f t="shared" si="6"/>
        <v>0</v>
      </c>
      <c r="K25" s="144">
        <f t="shared" si="6"/>
        <v>0</v>
      </c>
      <c r="L25" s="172">
        <f t="shared" si="6"/>
        <v>0</v>
      </c>
    </row>
    <row r="26" spans="1:12" s="74" customFormat="1" ht="15.75" customHeight="1">
      <c r="A26" s="173" t="s">
        <v>95</v>
      </c>
      <c r="B26" s="188"/>
      <c r="C26" s="144">
        <f>C15</f>
        <v>0</v>
      </c>
      <c r="D26" s="144">
        <f aca="true" t="shared" si="7" ref="D26:L26">D15</f>
        <v>0</v>
      </c>
      <c r="E26" s="144">
        <f t="shared" si="7"/>
        <v>0</v>
      </c>
      <c r="F26" s="144">
        <f t="shared" si="7"/>
        <v>0</v>
      </c>
      <c r="G26" s="144">
        <f t="shared" si="7"/>
        <v>0</v>
      </c>
      <c r="H26" s="144">
        <f t="shared" si="7"/>
        <v>0</v>
      </c>
      <c r="I26" s="144">
        <f t="shared" si="7"/>
        <v>0</v>
      </c>
      <c r="J26" s="144">
        <f t="shared" si="7"/>
        <v>0</v>
      </c>
      <c r="K26" s="144">
        <f t="shared" si="7"/>
        <v>0</v>
      </c>
      <c r="L26" s="172">
        <f t="shared" si="7"/>
        <v>0</v>
      </c>
    </row>
    <row r="27" spans="1:12" s="75" customFormat="1" ht="15.75" customHeight="1">
      <c r="A27" s="174" t="s">
        <v>89</v>
      </c>
      <c r="B27" s="189"/>
      <c r="C27" s="145">
        <f>SUM(C25:C26)</f>
        <v>0</v>
      </c>
      <c r="D27" s="145">
        <f aca="true" t="shared" si="8" ref="D27:L27">SUM(D25:D26)</f>
        <v>0</v>
      </c>
      <c r="E27" s="145">
        <f t="shared" si="8"/>
        <v>0</v>
      </c>
      <c r="F27" s="145">
        <f t="shared" si="8"/>
        <v>0</v>
      </c>
      <c r="G27" s="145">
        <f t="shared" si="8"/>
        <v>0</v>
      </c>
      <c r="H27" s="145">
        <f t="shared" si="8"/>
        <v>0</v>
      </c>
      <c r="I27" s="145">
        <f t="shared" si="8"/>
        <v>0</v>
      </c>
      <c r="J27" s="145">
        <f t="shared" si="8"/>
        <v>0</v>
      </c>
      <c r="K27" s="145">
        <f t="shared" si="8"/>
        <v>0</v>
      </c>
      <c r="L27" s="175">
        <f t="shared" si="8"/>
        <v>0</v>
      </c>
    </row>
    <row r="28" spans="1:12" s="74" customFormat="1" ht="15.75" customHeight="1">
      <c r="A28" s="173" t="s">
        <v>96</v>
      </c>
      <c r="B28" s="188"/>
      <c r="C28" s="144">
        <f>SUM(C18:C21)*1.5</f>
        <v>0</v>
      </c>
      <c r="D28" s="144">
        <f aca="true" t="shared" si="9" ref="D28:L28">SUM(D18:D21)*1.5</f>
        <v>0</v>
      </c>
      <c r="E28" s="144">
        <f t="shared" si="9"/>
        <v>0</v>
      </c>
      <c r="F28" s="144">
        <f t="shared" si="9"/>
        <v>0</v>
      </c>
      <c r="G28" s="144">
        <f t="shared" si="9"/>
        <v>0</v>
      </c>
      <c r="H28" s="144">
        <f t="shared" si="9"/>
        <v>0</v>
      </c>
      <c r="I28" s="144">
        <f t="shared" si="9"/>
        <v>0</v>
      </c>
      <c r="J28" s="144">
        <f t="shared" si="9"/>
        <v>0</v>
      </c>
      <c r="K28" s="144">
        <f t="shared" si="9"/>
        <v>0</v>
      </c>
      <c r="L28" s="172">
        <f t="shared" si="9"/>
        <v>0</v>
      </c>
    </row>
    <row r="29" spans="1:12" s="74" customFormat="1" ht="15.75" customHeight="1">
      <c r="A29" s="173" t="s">
        <v>97</v>
      </c>
      <c r="B29" s="188"/>
      <c r="C29" s="144">
        <f>C22</f>
        <v>0</v>
      </c>
      <c r="D29" s="144">
        <f aca="true" t="shared" si="10" ref="D29:L29">D22</f>
        <v>0</v>
      </c>
      <c r="E29" s="144">
        <f t="shared" si="10"/>
        <v>0</v>
      </c>
      <c r="F29" s="144">
        <f t="shared" si="10"/>
        <v>0</v>
      </c>
      <c r="G29" s="144">
        <f t="shared" si="10"/>
        <v>0</v>
      </c>
      <c r="H29" s="144">
        <f t="shared" si="10"/>
        <v>0</v>
      </c>
      <c r="I29" s="144">
        <f t="shared" si="10"/>
        <v>0</v>
      </c>
      <c r="J29" s="144">
        <f t="shared" si="10"/>
        <v>0</v>
      </c>
      <c r="K29" s="144">
        <f t="shared" si="10"/>
        <v>0</v>
      </c>
      <c r="L29" s="172">
        <f t="shared" si="10"/>
        <v>0</v>
      </c>
    </row>
    <row r="30" spans="1:12" s="75" customFormat="1" ht="15.75" customHeight="1">
      <c r="A30" s="174" t="s">
        <v>98</v>
      </c>
      <c r="B30" s="189"/>
      <c r="C30" s="146">
        <f>SUM(C27:C29)</f>
        <v>0</v>
      </c>
      <c r="D30" s="146">
        <f aca="true" t="shared" si="11" ref="D30:L30">SUM(D27:D29)</f>
        <v>0</v>
      </c>
      <c r="E30" s="146">
        <f t="shared" si="11"/>
        <v>0</v>
      </c>
      <c r="F30" s="146">
        <f t="shared" si="11"/>
        <v>0</v>
      </c>
      <c r="G30" s="146">
        <f t="shared" si="11"/>
        <v>0</v>
      </c>
      <c r="H30" s="146">
        <f t="shared" si="11"/>
        <v>0</v>
      </c>
      <c r="I30" s="146">
        <f t="shared" si="11"/>
        <v>0</v>
      </c>
      <c r="J30" s="146">
        <f t="shared" si="11"/>
        <v>0</v>
      </c>
      <c r="K30" s="146">
        <f t="shared" si="11"/>
        <v>0</v>
      </c>
      <c r="L30" s="176">
        <f t="shared" si="11"/>
        <v>0</v>
      </c>
    </row>
    <row r="31" spans="1:12" s="1" customFormat="1" ht="15.75" customHeight="1">
      <c r="A31" s="194"/>
      <c r="B31" s="190"/>
      <c r="C31" s="195"/>
      <c r="D31" s="195"/>
      <c r="E31" s="195"/>
      <c r="F31" s="195"/>
      <c r="G31" s="195"/>
      <c r="H31" s="195"/>
      <c r="I31" s="195"/>
      <c r="J31" s="195"/>
      <c r="K31" s="195"/>
      <c r="L31" s="196"/>
    </row>
    <row r="32" spans="1:12" s="74" customFormat="1" ht="15.75" customHeight="1">
      <c r="A32" s="174" t="s">
        <v>99</v>
      </c>
      <c r="B32" s="188"/>
      <c r="C32" s="144">
        <f aca="true" t="shared" si="12" ref="C32:L32">C30-C23</f>
        <v>0</v>
      </c>
      <c r="D32" s="144">
        <f t="shared" si="12"/>
        <v>0</v>
      </c>
      <c r="E32" s="144">
        <f t="shared" si="12"/>
        <v>0</v>
      </c>
      <c r="F32" s="144">
        <f t="shared" si="12"/>
        <v>0</v>
      </c>
      <c r="G32" s="144">
        <f t="shared" si="12"/>
        <v>0</v>
      </c>
      <c r="H32" s="144">
        <f t="shared" si="12"/>
        <v>0</v>
      </c>
      <c r="I32" s="144">
        <f t="shared" si="12"/>
        <v>0</v>
      </c>
      <c r="J32" s="144">
        <f t="shared" si="12"/>
        <v>0</v>
      </c>
      <c r="K32" s="144">
        <f t="shared" si="12"/>
        <v>0</v>
      </c>
      <c r="L32" s="172">
        <f t="shared" si="12"/>
        <v>0</v>
      </c>
    </row>
    <row r="33" spans="1:12" s="1" customFormat="1" ht="9.75" customHeight="1" thickBot="1">
      <c r="A33" s="147"/>
      <c r="B33" s="148"/>
      <c r="C33" s="149"/>
      <c r="D33" s="149"/>
      <c r="E33" s="149"/>
      <c r="F33" s="149"/>
      <c r="G33" s="149"/>
      <c r="H33" s="149"/>
      <c r="I33" s="149"/>
      <c r="J33" s="149"/>
      <c r="K33" s="149"/>
      <c r="L33" s="150"/>
    </row>
    <row r="34" spans="1:12" s="74" customFormat="1" ht="9.75" customHeight="1">
      <c r="A34" s="5" t="s">
        <v>126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2" s="74" customFormat="1" ht="12" customHeight="1">
      <c r="A35" s="78" t="s">
        <v>40</v>
      </c>
      <c r="B35" s="79" t="s">
        <v>85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1:12" s="74" customFormat="1" ht="12" customHeight="1">
      <c r="A36" s="78"/>
      <c r="B36" s="79" t="s">
        <v>100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 s="74" customFormat="1" ht="12" customHeight="1">
      <c r="A37" s="78"/>
      <c r="B37" s="74" t="s">
        <v>101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s="74" customFormat="1" ht="12" customHeight="1">
      <c r="A38" s="78"/>
      <c r="B38" s="74" t="s">
        <v>102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s="74" customFormat="1" ht="12" customHeight="1">
      <c r="A39" s="78"/>
      <c r="B39" s="74" t="s">
        <v>103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1:12" s="74" customFormat="1" ht="12" customHeight="1">
      <c r="A40" s="78"/>
      <c r="B40" s="81" t="s">
        <v>104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1" spans="1:12" s="74" customFormat="1" ht="12" customHeight="1">
      <c r="A41" s="78"/>
      <c r="B41" s="81"/>
      <c r="C41" s="80" t="s">
        <v>105</v>
      </c>
      <c r="D41" s="80"/>
      <c r="E41" s="80"/>
      <c r="F41" s="80"/>
      <c r="G41" s="80"/>
      <c r="H41" s="80"/>
      <c r="I41" s="80"/>
      <c r="J41" s="80"/>
      <c r="K41" s="80"/>
      <c r="L41" s="80"/>
    </row>
    <row r="42" spans="1:12" s="74" customFormat="1" ht="12" customHeight="1">
      <c r="A42" s="80"/>
      <c r="B42" s="81" t="s">
        <v>106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spans="1:3" s="74" customFormat="1" ht="12" customHeight="1">
      <c r="A43" s="9"/>
      <c r="B43" s="81"/>
      <c r="C43" s="74" t="s">
        <v>115</v>
      </c>
    </row>
    <row r="44" spans="1:2" s="3" customFormat="1" ht="12" customHeight="1">
      <c r="A44" s="5"/>
      <c r="B44" s="4"/>
    </row>
    <row r="45" spans="1:2" s="3" customFormat="1" ht="12" customHeight="1">
      <c r="A45" s="9"/>
      <c r="B45" s="4"/>
    </row>
    <row r="46" s="3" customFormat="1" ht="12" customHeight="1">
      <c r="B46" s="4"/>
    </row>
  </sheetData>
  <sheetProtection password="DC63" sheet="1"/>
  <mergeCells count="6">
    <mergeCell ref="B7:E7"/>
    <mergeCell ref="F1:L1"/>
    <mergeCell ref="F2:L2"/>
    <mergeCell ref="B5:E5"/>
    <mergeCell ref="A1:E2"/>
    <mergeCell ref="B6:E6"/>
  </mergeCells>
  <printOptions horizontalCentered="1"/>
  <pageMargins left="0.5" right="0.5" top="0.2" bottom="0.4" header="0.2" footer="0.2"/>
  <pageSetup fitToHeight="1" fitToWidth="1" horizontalDpi="1200" verticalDpi="1200" orientation="landscape" scale="90" r:id="rId2"/>
  <headerFooter>
    <oddFooter>&amp;L&amp;6&amp;F&amp;R&amp;6Printed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75" zoomScaleNormal="75" zoomScalePageLayoutView="0" workbookViewId="0" topLeftCell="A1">
      <selection activeCell="I1" sqref="I1"/>
    </sheetView>
  </sheetViews>
  <sheetFormatPr defaultColWidth="9.140625" defaultRowHeight="12.75"/>
  <cols>
    <col min="1" max="1" width="35.7109375" style="7" customWidth="1"/>
    <col min="2" max="2" width="20.7109375" style="7" customWidth="1"/>
    <col min="3" max="3" width="16.7109375" style="101" customWidth="1"/>
    <col min="4" max="4" width="8.7109375" style="101" customWidth="1"/>
    <col min="5" max="6" width="15.7109375" style="7" customWidth="1"/>
    <col min="7" max="7" width="12.7109375" style="7" customWidth="1"/>
    <col min="8" max="8" width="15.7109375" style="101" customWidth="1"/>
    <col min="9" max="9" width="12.7109375" style="7" customWidth="1"/>
    <col min="10" max="10" width="15.7109375" style="51" customWidth="1"/>
    <col min="11" max="16384" width="9.140625" style="7" customWidth="1"/>
  </cols>
  <sheetData>
    <row r="1" spans="1:10" ht="30" customHeight="1">
      <c r="A1" s="363"/>
      <c r="B1" s="363"/>
      <c r="C1" s="363"/>
      <c r="D1" s="13"/>
      <c r="E1" s="358"/>
      <c r="F1" s="358"/>
      <c r="G1" s="67"/>
      <c r="H1" s="67"/>
      <c r="I1" s="67"/>
      <c r="J1" s="67"/>
    </row>
    <row r="2" spans="1:10" ht="30" customHeight="1">
      <c r="A2" s="363"/>
      <c r="B2" s="363"/>
      <c r="C2" s="363"/>
      <c r="D2" s="13"/>
      <c r="E2" s="359" t="s">
        <v>66</v>
      </c>
      <c r="F2" s="359"/>
      <c r="G2" s="359"/>
      <c r="H2" s="82"/>
      <c r="I2" s="82"/>
      <c r="J2" s="82"/>
    </row>
    <row r="3" spans="1:10" ht="6.75" customHeight="1">
      <c r="A3" s="83"/>
      <c r="B3" s="83"/>
      <c r="C3" s="84"/>
      <c r="D3" s="85"/>
      <c r="E3" s="86"/>
      <c r="F3" s="83"/>
      <c r="G3" s="83"/>
      <c r="H3" s="84"/>
      <c r="I3" s="83"/>
      <c r="J3" s="87"/>
    </row>
    <row r="4" spans="1:10" ht="9.75" customHeight="1">
      <c r="A4" s="88"/>
      <c r="B4" s="89"/>
      <c r="C4" s="90"/>
      <c r="D4" s="91"/>
      <c r="E4" s="92"/>
      <c r="F4" s="88"/>
      <c r="G4" s="88"/>
      <c r="H4" s="93"/>
      <c r="I4" s="88"/>
      <c r="J4" s="28"/>
    </row>
    <row r="5" spans="1:10" s="29" customFormat="1" ht="19.5" customHeight="1">
      <c r="A5" s="27" t="s">
        <v>7</v>
      </c>
      <c r="B5" s="364"/>
      <c r="C5" s="365"/>
      <c r="D5" s="365"/>
      <c r="E5" s="28"/>
      <c r="F5" s="28"/>
      <c r="G5" s="28"/>
      <c r="H5" s="28"/>
      <c r="I5" s="28"/>
      <c r="J5" s="28"/>
    </row>
    <row r="6" spans="1:10" s="29" customFormat="1" ht="19.5" customHeight="1">
      <c r="A6" s="27" t="s">
        <v>32</v>
      </c>
      <c r="B6" s="94"/>
      <c r="C6" s="94"/>
      <c r="D6" s="94"/>
      <c r="E6" s="28"/>
      <c r="F6" s="28"/>
      <c r="G6" s="28"/>
      <c r="H6" s="28"/>
      <c r="I6" s="28"/>
      <c r="J6" s="30"/>
    </row>
    <row r="7" spans="1:10" s="29" customFormat="1" ht="19.5" customHeight="1">
      <c r="A7" s="27" t="s">
        <v>8</v>
      </c>
      <c r="B7" s="360"/>
      <c r="C7" s="361"/>
      <c r="D7" s="362"/>
      <c r="E7" s="28"/>
      <c r="F7" s="366" t="s">
        <v>87</v>
      </c>
      <c r="G7" s="367"/>
      <c r="H7" s="367"/>
      <c r="I7" s="367"/>
      <c r="J7" s="125">
        <v>0.982</v>
      </c>
    </row>
    <row r="8" spans="1:10" ht="15" customHeight="1" thickBot="1">
      <c r="A8" s="95"/>
      <c r="B8" s="96"/>
      <c r="C8" s="97"/>
      <c r="D8" s="98"/>
      <c r="E8" s="99"/>
      <c r="F8" s="99"/>
      <c r="G8" s="99"/>
      <c r="H8" s="98"/>
      <c r="I8" s="99"/>
      <c r="J8" s="30"/>
    </row>
    <row r="9" spans="1:10" s="29" customFormat="1" ht="12" customHeight="1">
      <c r="A9" s="207" t="s">
        <v>41</v>
      </c>
      <c r="B9" s="208" t="s">
        <v>42</v>
      </c>
      <c r="C9" s="208" t="s">
        <v>43</v>
      </c>
      <c r="D9" s="208" t="s">
        <v>44</v>
      </c>
      <c r="E9" s="208" t="s">
        <v>45</v>
      </c>
      <c r="F9" s="208" t="s">
        <v>46</v>
      </c>
      <c r="G9" s="208" t="s">
        <v>47</v>
      </c>
      <c r="H9" s="208" t="s">
        <v>48</v>
      </c>
      <c r="I9" s="208" t="s">
        <v>49</v>
      </c>
      <c r="J9" s="209" t="s">
        <v>56</v>
      </c>
    </row>
    <row r="10" spans="1:10" s="100" customFormat="1" ht="12" customHeight="1">
      <c r="A10" s="210"/>
      <c r="B10" s="204"/>
      <c r="C10" s="204" t="s">
        <v>72</v>
      </c>
      <c r="D10" s="204"/>
      <c r="E10" s="204" t="s">
        <v>57</v>
      </c>
      <c r="F10" s="205" t="s">
        <v>50</v>
      </c>
      <c r="G10" s="205" t="s">
        <v>50</v>
      </c>
      <c r="H10" s="205" t="s">
        <v>51</v>
      </c>
      <c r="I10" s="205" t="s">
        <v>52</v>
      </c>
      <c r="J10" s="211" t="s">
        <v>19</v>
      </c>
    </row>
    <row r="11" spans="1:10" s="100" customFormat="1" ht="12" customHeight="1">
      <c r="A11" s="212" t="s">
        <v>67</v>
      </c>
      <c r="B11" s="205" t="s">
        <v>53</v>
      </c>
      <c r="C11" s="205" t="s">
        <v>73</v>
      </c>
      <c r="D11" s="205" t="s">
        <v>54</v>
      </c>
      <c r="E11" s="205" t="s">
        <v>58</v>
      </c>
      <c r="F11" s="205" t="s">
        <v>68</v>
      </c>
      <c r="G11" s="205" t="s">
        <v>68</v>
      </c>
      <c r="H11" s="206" t="s">
        <v>77</v>
      </c>
      <c r="I11" s="205" t="s">
        <v>55</v>
      </c>
      <c r="J11" s="211" t="s">
        <v>51</v>
      </c>
    </row>
    <row r="12" spans="1:10" s="100" customFormat="1" ht="12" customHeight="1" thickBot="1">
      <c r="A12" s="223" t="s">
        <v>69</v>
      </c>
      <c r="B12" s="224"/>
      <c r="C12" s="224" t="s">
        <v>74</v>
      </c>
      <c r="D12" s="224"/>
      <c r="E12" s="224" t="s">
        <v>59</v>
      </c>
      <c r="F12" s="224" t="s">
        <v>75</v>
      </c>
      <c r="G12" s="224" t="s">
        <v>76</v>
      </c>
      <c r="H12" s="225" t="s">
        <v>79</v>
      </c>
      <c r="I12" s="224" t="s">
        <v>16</v>
      </c>
      <c r="J12" s="226" t="s">
        <v>78</v>
      </c>
    </row>
    <row r="13" spans="1:10" ht="19.5" customHeight="1">
      <c r="A13" s="227"/>
      <c r="B13" s="228"/>
      <c r="C13" s="229"/>
      <c r="D13" s="229"/>
      <c r="E13" s="228"/>
      <c r="F13" s="230"/>
      <c r="G13" s="230"/>
      <c r="H13" s="231">
        <f>(F13+G13)/176*J$7</f>
        <v>0</v>
      </c>
      <c r="I13" s="232"/>
      <c r="J13" s="233">
        <f>H13+I13</f>
        <v>0</v>
      </c>
    </row>
    <row r="14" spans="1:10" ht="19.5" customHeight="1">
      <c r="A14" s="215"/>
      <c r="B14" s="202"/>
      <c r="C14" s="203"/>
      <c r="D14" s="203"/>
      <c r="E14" s="202"/>
      <c r="F14" s="199"/>
      <c r="G14" s="199"/>
      <c r="H14" s="200">
        <f>(F14+G14)/176*J$7</f>
        <v>0</v>
      </c>
      <c r="I14" s="201"/>
      <c r="J14" s="214">
        <f aca="true" t="shared" si="0" ref="J14:J38">H14+I14</f>
        <v>0</v>
      </c>
    </row>
    <row r="15" spans="1:10" ht="19.5" customHeight="1">
      <c r="A15" s="215"/>
      <c r="B15" s="202"/>
      <c r="C15" s="203"/>
      <c r="D15" s="203"/>
      <c r="E15" s="202"/>
      <c r="F15" s="199"/>
      <c r="G15" s="199"/>
      <c r="H15" s="200">
        <f aca="true" t="shared" si="1" ref="H15:H38">(F15+G15)/176*J$7</f>
        <v>0</v>
      </c>
      <c r="I15" s="201"/>
      <c r="J15" s="214">
        <f t="shared" si="0"/>
        <v>0</v>
      </c>
    </row>
    <row r="16" spans="1:10" ht="19.5" customHeight="1">
      <c r="A16" s="215"/>
      <c r="B16" s="202"/>
      <c r="C16" s="203"/>
      <c r="D16" s="203"/>
      <c r="E16" s="202"/>
      <c r="F16" s="199"/>
      <c r="G16" s="199"/>
      <c r="H16" s="200">
        <f t="shared" si="1"/>
        <v>0</v>
      </c>
      <c r="I16" s="201"/>
      <c r="J16" s="214">
        <f t="shared" si="0"/>
        <v>0</v>
      </c>
    </row>
    <row r="17" spans="1:10" ht="19.5" customHeight="1">
      <c r="A17" s="215"/>
      <c r="B17" s="202"/>
      <c r="C17" s="203"/>
      <c r="D17" s="203"/>
      <c r="E17" s="202"/>
      <c r="F17" s="199"/>
      <c r="G17" s="199"/>
      <c r="H17" s="200">
        <f t="shared" si="1"/>
        <v>0</v>
      </c>
      <c r="I17" s="201"/>
      <c r="J17" s="214">
        <f t="shared" si="0"/>
        <v>0</v>
      </c>
    </row>
    <row r="18" spans="1:10" ht="19.5" customHeight="1">
      <c r="A18" s="215"/>
      <c r="B18" s="202"/>
      <c r="C18" s="203"/>
      <c r="D18" s="203"/>
      <c r="E18" s="202"/>
      <c r="F18" s="199"/>
      <c r="G18" s="199"/>
      <c r="H18" s="200">
        <f t="shared" si="1"/>
        <v>0</v>
      </c>
      <c r="I18" s="201"/>
      <c r="J18" s="214">
        <f t="shared" si="0"/>
        <v>0</v>
      </c>
    </row>
    <row r="19" spans="1:10" ht="19.5" customHeight="1">
      <c r="A19" s="215"/>
      <c r="B19" s="202"/>
      <c r="C19" s="203"/>
      <c r="D19" s="203"/>
      <c r="E19" s="202"/>
      <c r="F19" s="199"/>
      <c r="G19" s="199"/>
      <c r="H19" s="200">
        <f t="shared" si="1"/>
        <v>0</v>
      </c>
      <c r="I19" s="201"/>
      <c r="J19" s="214">
        <f t="shared" si="0"/>
        <v>0</v>
      </c>
    </row>
    <row r="20" spans="1:10" ht="19.5" customHeight="1">
      <c r="A20" s="213"/>
      <c r="B20" s="197"/>
      <c r="C20" s="198"/>
      <c r="D20" s="198"/>
      <c r="E20" s="197"/>
      <c r="F20" s="199"/>
      <c r="G20" s="199"/>
      <c r="H20" s="200">
        <f t="shared" si="1"/>
        <v>0</v>
      </c>
      <c r="I20" s="201"/>
      <c r="J20" s="214">
        <f t="shared" si="0"/>
        <v>0</v>
      </c>
    </row>
    <row r="21" spans="1:10" ht="19.5" customHeight="1">
      <c r="A21" s="213"/>
      <c r="B21" s="197"/>
      <c r="C21" s="198"/>
      <c r="D21" s="198"/>
      <c r="E21" s="197"/>
      <c r="F21" s="199"/>
      <c r="G21" s="199"/>
      <c r="H21" s="200">
        <f t="shared" si="1"/>
        <v>0</v>
      </c>
      <c r="I21" s="201"/>
      <c r="J21" s="214">
        <f t="shared" si="0"/>
        <v>0</v>
      </c>
    </row>
    <row r="22" spans="1:10" ht="19.5" customHeight="1">
      <c r="A22" s="213"/>
      <c r="B22" s="197"/>
      <c r="C22" s="198"/>
      <c r="D22" s="198"/>
      <c r="E22" s="197"/>
      <c r="F22" s="199"/>
      <c r="G22" s="199"/>
      <c r="H22" s="200">
        <f t="shared" si="1"/>
        <v>0</v>
      </c>
      <c r="I22" s="201"/>
      <c r="J22" s="214">
        <f t="shared" si="0"/>
        <v>0</v>
      </c>
    </row>
    <row r="23" spans="1:10" ht="19.5" customHeight="1">
      <c r="A23" s="213"/>
      <c r="B23" s="197"/>
      <c r="C23" s="198"/>
      <c r="D23" s="198"/>
      <c r="E23" s="197"/>
      <c r="F23" s="199"/>
      <c r="G23" s="199"/>
      <c r="H23" s="200">
        <f t="shared" si="1"/>
        <v>0</v>
      </c>
      <c r="I23" s="201"/>
      <c r="J23" s="214">
        <f t="shared" si="0"/>
        <v>0</v>
      </c>
    </row>
    <row r="24" spans="1:10" ht="19.5" customHeight="1">
      <c r="A24" s="213"/>
      <c r="B24" s="197"/>
      <c r="C24" s="198"/>
      <c r="D24" s="198"/>
      <c r="E24" s="197"/>
      <c r="F24" s="199"/>
      <c r="G24" s="199"/>
      <c r="H24" s="200">
        <f t="shared" si="1"/>
        <v>0</v>
      </c>
      <c r="I24" s="201"/>
      <c r="J24" s="214">
        <f t="shared" si="0"/>
        <v>0</v>
      </c>
    </row>
    <row r="25" spans="1:10" ht="19.5" customHeight="1">
      <c r="A25" s="213"/>
      <c r="B25" s="197"/>
      <c r="C25" s="198"/>
      <c r="D25" s="198"/>
      <c r="E25" s="197"/>
      <c r="F25" s="199"/>
      <c r="G25" s="199"/>
      <c r="H25" s="200">
        <f t="shared" si="1"/>
        <v>0</v>
      </c>
      <c r="I25" s="201"/>
      <c r="J25" s="214">
        <f t="shared" si="0"/>
        <v>0</v>
      </c>
    </row>
    <row r="26" spans="1:10" ht="19.5" customHeight="1">
      <c r="A26" s="213"/>
      <c r="B26" s="197"/>
      <c r="C26" s="198"/>
      <c r="D26" s="198"/>
      <c r="E26" s="197"/>
      <c r="F26" s="199"/>
      <c r="G26" s="199"/>
      <c r="H26" s="200">
        <f t="shared" si="1"/>
        <v>0</v>
      </c>
      <c r="I26" s="201"/>
      <c r="J26" s="214">
        <f t="shared" si="0"/>
        <v>0</v>
      </c>
    </row>
    <row r="27" spans="1:10" ht="19.5" customHeight="1">
      <c r="A27" s="213"/>
      <c r="B27" s="197"/>
      <c r="C27" s="198"/>
      <c r="D27" s="198"/>
      <c r="E27" s="197"/>
      <c r="F27" s="199"/>
      <c r="G27" s="199"/>
      <c r="H27" s="200">
        <f t="shared" si="1"/>
        <v>0</v>
      </c>
      <c r="I27" s="201"/>
      <c r="J27" s="214">
        <f t="shared" si="0"/>
        <v>0</v>
      </c>
    </row>
    <row r="28" spans="1:10" ht="19.5" customHeight="1">
      <c r="A28" s="213"/>
      <c r="B28" s="197"/>
      <c r="C28" s="198"/>
      <c r="D28" s="198"/>
      <c r="E28" s="197"/>
      <c r="F28" s="199"/>
      <c r="G28" s="199"/>
      <c r="H28" s="200">
        <f t="shared" si="1"/>
        <v>0</v>
      </c>
      <c r="I28" s="201"/>
      <c r="J28" s="214">
        <f t="shared" si="0"/>
        <v>0</v>
      </c>
    </row>
    <row r="29" spans="1:10" ht="19.5" customHeight="1">
      <c r="A29" s="213"/>
      <c r="B29" s="197"/>
      <c r="C29" s="198"/>
      <c r="D29" s="198"/>
      <c r="E29" s="197"/>
      <c r="F29" s="199"/>
      <c r="G29" s="199"/>
      <c r="H29" s="200">
        <f t="shared" si="1"/>
        <v>0</v>
      </c>
      <c r="I29" s="201"/>
      <c r="J29" s="214">
        <f t="shared" si="0"/>
        <v>0</v>
      </c>
    </row>
    <row r="30" spans="1:10" ht="19.5" customHeight="1">
      <c r="A30" s="213"/>
      <c r="B30" s="197"/>
      <c r="C30" s="198"/>
      <c r="D30" s="198"/>
      <c r="E30" s="197"/>
      <c r="F30" s="199"/>
      <c r="G30" s="199"/>
      <c r="H30" s="200">
        <f>(F30+G30)/176*J$7</f>
        <v>0</v>
      </c>
      <c r="I30" s="201"/>
      <c r="J30" s="214">
        <f>H30+I30</f>
        <v>0</v>
      </c>
    </row>
    <row r="31" spans="1:10" ht="19.5" customHeight="1">
      <c r="A31" s="213"/>
      <c r="B31" s="197"/>
      <c r="C31" s="198"/>
      <c r="D31" s="198"/>
      <c r="E31" s="197"/>
      <c r="F31" s="199"/>
      <c r="G31" s="199"/>
      <c r="H31" s="200">
        <f>(F31+G31)/176*J$7</f>
        <v>0</v>
      </c>
      <c r="I31" s="201"/>
      <c r="J31" s="214">
        <f>H31+I31</f>
        <v>0</v>
      </c>
    </row>
    <row r="32" spans="1:10" ht="19.5" customHeight="1">
      <c r="A32" s="213"/>
      <c r="B32" s="197"/>
      <c r="C32" s="198"/>
      <c r="D32" s="198"/>
      <c r="E32" s="197"/>
      <c r="F32" s="199"/>
      <c r="G32" s="199"/>
      <c r="H32" s="200">
        <f t="shared" si="1"/>
        <v>0</v>
      </c>
      <c r="I32" s="201"/>
      <c r="J32" s="214">
        <f t="shared" si="0"/>
        <v>0</v>
      </c>
    </row>
    <row r="33" spans="1:10" ht="19.5" customHeight="1">
      <c r="A33" s="213"/>
      <c r="B33" s="197"/>
      <c r="C33" s="198"/>
      <c r="D33" s="198"/>
      <c r="E33" s="197"/>
      <c r="F33" s="199"/>
      <c r="G33" s="199"/>
      <c r="H33" s="200">
        <f t="shared" si="1"/>
        <v>0</v>
      </c>
      <c r="I33" s="201"/>
      <c r="J33" s="214">
        <f t="shared" si="0"/>
        <v>0</v>
      </c>
    </row>
    <row r="34" spans="1:10" ht="19.5" customHeight="1">
      <c r="A34" s="213"/>
      <c r="B34" s="197"/>
      <c r="C34" s="198"/>
      <c r="D34" s="198"/>
      <c r="E34" s="197"/>
      <c r="F34" s="199"/>
      <c r="G34" s="199"/>
      <c r="H34" s="200">
        <f t="shared" si="1"/>
        <v>0</v>
      </c>
      <c r="I34" s="201"/>
      <c r="J34" s="214">
        <f>H34+I34</f>
        <v>0</v>
      </c>
    </row>
    <row r="35" spans="1:10" ht="19.5" customHeight="1">
      <c r="A35" s="213"/>
      <c r="B35" s="197"/>
      <c r="C35" s="198"/>
      <c r="D35" s="198"/>
      <c r="E35" s="197"/>
      <c r="F35" s="199"/>
      <c r="G35" s="199"/>
      <c r="H35" s="200">
        <f t="shared" si="1"/>
        <v>0</v>
      </c>
      <c r="I35" s="201"/>
      <c r="J35" s="214">
        <f>H35+I35</f>
        <v>0</v>
      </c>
    </row>
    <row r="36" spans="1:10" ht="19.5" customHeight="1">
      <c r="A36" s="213"/>
      <c r="B36" s="197"/>
      <c r="C36" s="198"/>
      <c r="D36" s="198"/>
      <c r="E36" s="197"/>
      <c r="F36" s="199"/>
      <c r="G36" s="199"/>
      <c r="H36" s="200">
        <f t="shared" si="1"/>
        <v>0</v>
      </c>
      <c r="I36" s="201"/>
      <c r="J36" s="214">
        <f t="shared" si="0"/>
        <v>0</v>
      </c>
    </row>
    <row r="37" spans="1:10" ht="19.5" customHeight="1">
      <c r="A37" s="213"/>
      <c r="B37" s="197"/>
      <c r="C37" s="198"/>
      <c r="D37" s="198"/>
      <c r="E37" s="197"/>
      <c r="F37" s="199"/>
      <c r="G37" s="199"/>
      <c r="H37" s="200">
        <f t="shared" si="1"/>
        <v>0</v>
      </c>
      <c r="I37" s="201"/>
      <c r="J37" s="214">
        <f t="shared" si="0"/>
        <v>0</v>
      </c>
    </row>
    <row r="38" spans="1:10" ht="19.5" customHeight="1" thickBot="1">
      <c r="A38" s="216"/>
      <c r="B38" s="217"/>
      <c r="C38" s="218"/>
      <c r="D38" s="218"/>
      <c r="E38" s="217"/>
      <c r="F38" s="219"/>
      <c r="G38" s="219"/>
      <c r="H38" s="220">
        <f t="shared" si="1"/>
        <v>0</v>
      </c>
      <c r="I38" s="221"/>
      <c r="J38" s="222">
        <f t="shared" si="0"/>
        <v>0</v>
      </c>
    </row>
    <row r="39" ht="12.75">
      <c r="A39" s="5" t="s">
        <v>126</v>
      </c>
    </row>
  </sheetData>
  <sheetProtection sheet="1"/>
  <mergeCells count="6">
    <mergeCell ref="E1:F1"/>
    <mergeCell ref="E2:G2"/>
    <mergeCell ref="B7:D7"/>
    <mergeCell ref="A1:C2"/>
    <mergeCell ref="B5:D5"/>
    <mergeCell ref="F7:I7"/>
  </mergeCells>
  <printOptions horizontalCentered="1"/>
  <pageMargins left="0.5" right="0.5" top="0.4" bottom="0.4" header="0.2" footer="0.2"/>
  <pageSetup fitToHeight="1" fitToWidth="1" horizontalDpi="1200" verticalDpi="1200" orientation="landscape" scale="75" r:id="rId2"/>
  <headerFooter>
    <oddFooter>&amp;L&amp;8&amp;F&amp;R&amp;8Printed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Washington</dc:creator>
  <cp:keywords/>
  <dc:description/>
  <cp:lastModifiedBy>Andrei Kreptul</cp:lastModifiedBy>
  <cp:lastPrinted>2014-02-14T17:46:32Z</cp:lastPrinted>
  <dcterms:created xsi:type="dcterms:W3CDTF">2000-06-29T16:45:33Z</dcterms:created>
  <dcterms:modified xsi:type="dcterms:W3CDTF">2017-04-27T17:48:40Z</dcterms:modified>
  <cp:category/>
  <cp:version/>
  <cp:contentType/>
  <cp:contentStatus/>
</cp:coreProperties>
</file>