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BusSrvs\Contracts\Official Contract Docs\Boilerplate - DBB, CPCR, SWR, Tiny Works\Standard Contracts and Forms\"/>
    </mc:Choice>
  </mc:AlternateContent>
  <bookViews>
    <workbookView xWindow="0" yWindow="0" windowWidth="28800" windowHeight="12300" activeTab="3"/>
  </bookViews>
  <sheets>
    <sheet name="Instructions" sheetId="1" r:id="rId1"/>
    <sheet name="1. Summary" sheetId="2" r:id="rId2"/>
    <sheet name="2.Cost Breakdown" sheetId="3" r:id="rId3"/>
    <sheet name="3.Wage Rates" sheetId="4" r:id="rId4"/>
    <sheet name="4.Equip Rates" sheetId="5" r:id="rId5"/>
  </sheets>
  <definedNames>
    <definedName name="_xlnm.Print_Area" localSheetId="1">'1. Summary'!$A$1:$L$61</definedName>
    <definedName name="Z_467F6750_6678_4CCE_9F18_DC3C7BCEB1FF_.wvu.Cols" localSheetId="1" hidden="1">'1. Summary'!$J:$J</definedName>
    <definedName name="Z_467F6750_6678_4CCE_9F18_DC3C7BCEB1FF_.wvu.PrintArea" localSheetId="1" hidden="1">'1. Summary'!$A$1:$L$61</definedName>
    <definedName name="Z_4E421DA5_2235_40C9_AE70_8142B24F3F3D_.wvu.PrintArea" localSheetId="1" hidden="1">'1. Summary'!$A$1:$L$61</definedName>
  </definedNames>
  <calcPr calcId="162913"/>
  <customWorkbookViews>
    <customWorkbookView name="Michael J. Fontaine - Personal View" guid="{4E421DA5-2235-40C9-AE70-8142B24F3F3D}" mergeInterval="0" personalView="1" xWindow="26" yWindow="39" windowWidth="1880" windowHeight="794" activeSheetId="2"/>
    <customWorkbookView name="Andrei Kreptul - Personal View" guid="{467F6750-6678-4CCE-9F18-DC3C7BCEB1FF}" mergeInterval="0" personalView="1" maximized="1" windowWidth="1920" windowHeight="894" activeSheetId="2"/>
  </customWorkbookViews>
</workbook>
</file>

<file path=xl/calcChain.xml><?xml version="1.0" encoding="utf-8"?>
<calcChain xmlns="http://schemas.openxmlformats.org/spreadsheetml/2006/main">
  <c r="L21" i="4" l="1"/>
  <c r="K21" i="4"/>
  <c r="J21" i="4"/>
  <c r="I21" i="4"/>
  <c r="H21" i="4"/>
  <c r="G21" i="4"/>
  <c r="F21" i="4"/>
  <c r="E21" i="4"/>
  <c r="D21" i="4"/>
  <c r="C21" i="4"/>
  <c r="J49" i="2" l="1"/>
  <c r="J47" i="2"/>
  <c r="J30" i="2"/>
  <c r="B4" i="3" l="1"/>
  <c r="K49" i="2" l="1"/>
  <c r="H5" i="5" l="1"/>
  <c r="H6" i="5"/>
  <c r="K6" i="3"/>
  <c r="K4" i="3"/>
  <c r="I5" i="4"/>
  <c r="I6" i="4"/>
  <c r="J16" i="2" l="1"/>
  <c r="B7" i="5" l="1"/>
  <c r="B6" i="5"/>
  <c r="B5" i="5"/>
  <c r="B7" i="4"/>
  <c r="B6" i="4"/>
  <c r="B5" i="4"/>
  <c r="K5" i="3"/>
  <c r="B6" i="3"/>
  <c r="B5" i="3"/>
  <c r="J18" i="2" l="1"/>
  <c r="H42" i="5"/>
  <c r="J42" i="5" s="1"/>
  <c r="H41" i="5"/>
  <c r="J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6" i="5"/>
  <c r="J16" i="5" s="1"/>
  <c r="H15" i="5"/>
  <c r="J15" i="5" s="1"/>
  <c r="H14" i="5"/>
  <c r="J14" i="5" s="1"/>
  <c r="H13" i="5"/>
  <c r="J13" i="5" s="1"/>
  <c r="L29" i="4"/>
  <c r="K29" i="4"/>
  <c r="J29" i="4"/>
  <c r="I29" i="4"/>
  <c r="H29" i="4"/>
  <c r="G29" i="4"/>
  <c r="F29" i="4"/>
  <c r="E29" i="4"/>
  <c r="D29" i="4"/>
  <c r="C29" i="4"/>
  <c r="L26" i="4"/>
  <c r="K26" i="4"/>
  <c r="J26" i="4"/>
  <c r="I26" i="4"/>
  <c r="H26" i="4"/>
  <c r="G26" i="4"/>
  <c r="F26" i="4"/>
  <c r="E26" i="4"/>
  <c r="E27" i="4" s="1"/>
  <c r="D26" i="4"/>
  <c r="C26" i="4"/>
  <c r="L25" i="4"/>
  <c r="K25" i="4"/>
  <c r="K27" i="4" s="1"/>
  <c r="J25" i="4"/>
  <c r="J27" i="4" s="1"/>
  <c r="I25" i="4"/>
  <c r="H25" i="4"/>
  <c r="G25" i="4"/>
  <c r="F25" i="4"/>
  <c r="F27" i="4" s="1"/>
  <c r="E25" i="4"/>
  <c r="D25" i="4"/>
  <c r="C25" i="4"/>
  <c r="C27" i="4" s="1"/>
  <c r="L20" i="4"/>
  <c r="K20" i="4"/>
  <c r="J20" i="4"/>
  <c r="I20" i="4"/>
  <c r="H20" i="4"/>
  <c r="G20" i="4"/>
  <c r="F20" i="4"/>
  <c r="E20" i="4"/>
  <c r="D20" i="4"/>
  <c r="C20" i="4"/>
  <c r="L19" i="4"/>
  <c r="K19" i="4"/>
  <c r="J19" i="4"/>
  <c r="I19" i="4"/>
  <c r="H19" i="4"/>
  <c r="G19" i="4"/>
  <c r="F19" i="4"/>
  <c r="E19" i="4"/>
  <c r="D19" i="4"/>
  <c r="C19" i="4"/>
  <c r="L18" i="4"/>
  <c r="K18" i="4"/>
  <c r="J18" i="4"/>
  <c r="J28" i="4" s="1"/>
  <c r="I18" i="4"/>
  <c r="H18" i="4"/>
  <c r="G18" i="4"/>
  <c r="G28" i="4" s="1"/>
  <c r="F18" i="4"/>
  <c r="F28" i="4" s="1"/>
  <c r="E18" i="4"/>
  <c r="D18" i="4"/>
  <c r="C18" i="4"/>
  <c r="C23" i="4" s="1"/>
  <c r="L16" i="4"/>
  <c r="K16" i="4"/>
  <c r="J16" i="4"/>
  <c r="I16" i="4"/>
  <c r="I23" i="4" s="1"/>
  <c r="H16" i="4"/>
  <c r="G16" i="4"/>
  <c r="F16" i="4"/>
  <c r="E16" i="4"/>
  <c r="E23" i="4" s="1"/>
  <c r="D16" i="4"/>
  <c r="C16" i="4"/>
  <c r="F59" i="3"/>
  <c r="K59" i="3" s="1"/>
  <c r="F58" i="3"/>
  <c r="K58" i="3" s="1"/>
  <c r="F56" i="3"/>
  <c r="K56" i="3" s="1"/>
  <c r="F55" i="3"/>
  <c r="K55" i="3" s="1"/>
  <c r="J53" i="3"/>
  <c r="H53" i="3"/>
  <c r="F53" i="3"/>
  <c r="J52" i="3"/>
  <c r="H52" i="3"/>
  <c r="F52" i="3"/>
  <c r="J51" i="3"/>
  <c r="H51" i="3"/>
  <c r="F51" i="3"/>
  <c r="J49" i="3"/>
  <c r="H49" i="3"/>
  <c r="F49" i="3"/>
  <c r="J48" i="3"/>
  <c r="H48" i="3"/>
  <c r="F48" i="3"/>
  <c r="K48" i="3" s="1"/>
  <c r="J47" i="3"/>
  <c r="H47" i="3"/>
  <c r="F47" i="3"/>
  <c r="K47" i="3" s="1"/>
  <c r="J46" i="3"/>
  <c r="H46" i="3"/>
  <c r="F46" i="3"/>
  <c r="J45" i="3"/>
  <c r="H45" i="3"/>
  <c r="F45" i="3"/>
  <c r="J44" i="3"/>
  <c r="H44" i="3"/>
  <c r="F44" i="3"/>
  <c r="J43" i="3"/>
  <c r="H43" i="3"/>
  <c r="F43" i="3"/>
  <c r="J42" i="3"/>
  <c r="H42" i="3"/>
  <c r="F42" i="3"/>
  <c r="J41" i="3"/>
  <c r="H41" i="3"/>
  <c r="F41" i="3"/>
  <c r="J40" i="3"/>
  <c r="H40" i="3"/>
  <c r="F40" i="3"/>
  <c r="J39" i="3"/>
  <c r="H39" i="3"/>
  <c r="F39" i="3"/>
  <c r="J38" i="3"/>
  <c r="H38" i="3"/>
  <c r="F38" i="3"/>
  <c r="J37" i="3"/>
  <c r="H37" i="3"/>
  <c r="F37" i="3"/>
  <c r="J36" i="3"/>
  <c r="H36" i="3"/>
  <c r="F36" i="3"/>
  <c r="J35" i="3"/>
  <c r="H35" i="3"/>
  <c r="F35" i="3"/>
  <c r="K35" i="3" s="1"/>
  <c r="J34" i="3"/>
  <c r="H34" i="3"/>
  <c r="F34" i="3"/>
  <c r="J33" i="3"/>
  <c r="H33" i="3"/>
  <c r="F33" i="3"/>
  <c r="J32" i="3"/>
  <c r="H32" i="3"/>
  <c r="F32" i="3"/>
  <c r="K32" i="3" s="1"/>
  <c r="J31" i="3"/>
  <c r="H31" i="3"/>
  <c r="F31" i="3"/>
  <c r="K31" i="3" s="1"/>
  <c r="J30" i="3"/>
  <c r="H30" i="3"/>
  <c r="F30" i="3"/>
  <c r="J29" i="3"/>
  <c r="H29" i="3"/>
  <c r="F29" i="3"/>
  <c r="J28" i="3"/>
  <c r="H28" i="3"/>
  <c r="F28" i="3"/>
  <c r="J27" i="3"/>
  <c r="H27" i="3"/>
  <c r="F27" i="3"/>
  <c r="K27" i="3" s="1"/>
  <c r="J26" i="3"/>
  <c r="H26" i="3"/>
  <c r="F26" i="3"/>
  <c r="J25" i="3"/>
  <c r="H25" i="3"/>
  <c r="F25" i="3"/>
  <c r="J24" i="3"/>
  <c r="H24" i="3"/>
  <c r="F24" i="3"/>
  <c r="J23" i="3"/>
  <c r="H23" i="3"/>
  <c r="F23" i="3"/>
  <c r="J22" i="3"/>
  <c r="H22" i="3"/>
  <c r="F22" i="3"/>
  <c r="J21" i="3"/>
  <c r="H21" i="3"/>
  <c r="F21" i="3"/>
  <c r="J20" i="3"/>
  <c r="H20" i="3"/>
  <c r="F20" i="3"/>
  <c r="J19" i="3"/>
  <c r="H19" i="3"/>
  <c r="F19" i="3"/>
  <c r="K19" i="3" s="1"/>
  <c r="J18" i="3"/>
  <c r="H18" i="3"/>
  <c r="F18" i="3"/>
  <c r="J17" i="3"/>
  <c r="H17" i="3"/>
  <c r="F17" i="3"/>
  <c r="J16" i="3"/>
  <c r="H16" i="3"/>
  <c r="F16" i="3"/>
  <c r="K16" i="3" s="1"/>
  <c r="J15" i="3"/>
  <c r="H15" i="3"/>
  <c r="F15" i="3"/>
  <c r="K15" i="3" s="1"/>
  <c r="J14" i="3"/>
  <c r="H14" i="3"/>
  <c r="F14" i="3"/>
  <c r="J13" i="3"/>
  <c r="H13" i="3"/>
  <c r="F13" i="3"/>
  <c r="J12" i="3"/>
  <c r="H12" i="3"/>
  <c r="F12" i="3"/>
  <c r="J11" i="3"/>
  <c r="H11" i="3"/>
  <c r="F11" i="3"/>
  <c r="J10" i="3"/>
  <c r="H10" i="3"/>
  <c r="F10" i="3"/>
  <c r="K14" i="3" l="1"/>
  <c r="K18" i="3"/>
  <c r="K22" i="3"/>
  <c r="K26" i="3"/>
  <c r="K30" i="3"/>
  <c r="K34" i="3"/>
  <c r="K38" i="3"/>
  <c r="K42" i="3"/>
  <c r="K46" i="3"/>
  <c r="K51" i="3"/>
  <c r="F23" i="4"/>
  <c r="J23" i="4"/>
  <c r="D28" i="4"/>
  <c r="H28" i="4"/>
  <c r="H30" i="4" s="1"/>
  <c r="L28" i="4"/>
  <c r="L30" i="4" s="1"/>
  <c r="D27" i="4"/>
  <c r="H27" i="4"/>
  <c r="L27" i="4"/>
  <c r="K28" i="4"/>
  <c r="K17" i="3"/>
  <c r="K21" i="3"/>
  <c r="K25" i="3"/>
  <c r="K33" i="3"/>
  <c r="K37" i="3"/>
  <c r="K41" i="3"/>
  <c r="K49" i="3"/>
  <c r="G23" i="4"/>
  <c r="E28" i="4"/>
  <c r="E30" i="4" s="1"/>
  <c r="E32" i="4" s="1"/>
  <c r="I28" i="4"/>
  <c r="I30" i="4" s="1"/>
  <c r="I32" i="4" s="1"/>
  <c r="I27" i="4"/>
  <c r="G27" i="4"/>
  <c r="K10" i="3"/>
  <c r="K11" i="3"/>
  <c r="K13" i="3"/>
  <c r="K29" i="3"/>
  <c r="K45" i="3"/>
  <c r="K24" i="3"/>
  <c r="K40" i="3"/>
  <c r="K52" i="3"/>
  <c r="K20" i="3"/>
  <c r="K36" i="3"/>
  <c r="K53" i="3"/>
  <c r="K43" i="3"/>
  <c r="K12" i="3"/>
  <c r="K54" i="3" s="1"/>
  <c r="K60" i="3" s="1"/>
  <c r="K28" i="3"/>
  <c r="K44" i="3"/>
  <c r="J54" i="3"/>
  <c r="J60" i="3" s="1"/>
  <c r="K23" i="2" s="1"/>
  <c r="K23" i="3"/>
  <c r="K39" i="3"/>
  <c r="K15" i="2"/>
  <c r="H54" i="3"/>
  <c r="H60" i="3" s="1"/>
  <c r="K21" i="2" s="1"/>
  <c r="K14" i="2"/>
  <c r="K30" i="4"/>
  <c r="F30" i="4"/>
  <c r="F32" i="4" s="1"/>
  <c r="G30" i="4"/>
  <c r="G32" i="4" s="1"/>
  <c r="J30" i="4"/>
  <c r="K23" i="4"/>
  <c r="C28" i="4"/>
  <c r="C30" i="4" s="1"/>
  <c r="C32" i="4" s="1"/>
  <c r="D23" i="4"/>
  <c r="L23" i="4"/>
  <c r="H23" i="4"/>
  <c r="F54" i="3"/>
  <c r="J51" i="2"/>
  <c r="J34" i="2"/>
  <c r="J32" i="2"/>
  <c r="J25" i="2"/>
  <c r="D30" i="4" l="1"/>
  <c r="D32" i="4" s="1"/>
  <c r="J32" i="4"/>
  <c r="F60" i="3"/>
  <c r="K13" i="2"/>
  <c r="K25" i="2" s="1"/>
  <c r="H32" i="4"/>
  <c r="L32" i="4"/>
  <c r="K32" i="4"/>
  <c r="K47" i="2"/>
  <c r="K16" i="2" l="1"/>
  <c r="K18" i="2"/>
  <c r="L44" i="2"/>
  <c r="K51" i="2" s="1"/>
  <c r="L52" i="2" s="1"/>
  <c r="L27" i="2"/>
  <c r="L19" i="2" l="1"/>
  <c r="L55" i="2" s="1"/>
  <c r="K30" i="2" l="1"/>
  <c r="K34" i="2"/>
  <c r="K32" i="2"/>
  <c r="L35" i="2" l="1"/>
  <c r="L56" i="2" s="1"/>
  <c r="L57" i="2" l="1"/>
  <c r="L59" i="2" s="1"/>
</calcChain>
</file>

<file path=xl/sharedStrings.xml><?xml version="1.0" encoding="utf-8"?>
<sst xmlns="http://schemas.openxmlformats.org/spreadsheetml/2006/main" count="186" uniqueCount="137">
  <si>
    <t>Project Name:</t>
  </si>
  <si>
    <t>UW COP No.</t>
  </si>
  <si>
    <t>Project No.</t>
  </si>
  <si>
    <t>Date:</t>
  </si>
  <si>
    <t>Contractor:</t>
  </si>
  <si>
    <t>Contractor Ref. No.</t>
  </si>
  <si>
    <t>Description:</t>
  </si>
  <si>
    <t>1.  DIRECT CRAFT LABOR COST (from attached cost breakdown form)</t>
  </si>
  <si>
    <t>a.</t>
  </si>
  <si>
    <t>b.</t>
  </si>
  <si>
    <t>c.</t>
  </si>
  <si>
    <t>d.</t>
  </si>
  <si>
    <t>e.</t>
  </si>
  <si>
    <t>5.  OVERHEAD &amp; PROFIT   007200 7.02 B 7f-g</t>
  </si>
  <si>
    <t>6.  SUBCONTRACTORS</t>
  </si>
  <si>
    <t>f.</t>
  </si>
  <si>
    <t>TOTAL COST</t>
  </si>
  <si>
    <t xml:space="preserve"> </t>
  </si>
  <si>
    <t>Supervision markup should be 0 if any foreman time is included in direct labor costs</t>
  </si>
  <si>
    <t>Ref. Documents:</t>
  </si>
  <si>
    <t xml:space="preserve">Profit </t>
  </si>
  <si>
    <r>
      <t>Profit on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 xml:space="preserve">lines 1, 2, 3, &amp; 4 </t>
    </r>
  </si>
  <si>
    <t>Unit</t>
  </si>
  <si>
    <t>Labor</t>
  </si>
  <si>
    <t>Material</t>
  </si>
  <si>
    <t>Equipment</t>
  </si>
  <si>
    <t>Total</t>
  </si>
  <si>
    <t>Description</t>
  </si>
  <si>
    <t>Quantity</t>
  </si>
  <si>
    <t>Type</t>
  </si>
  <si>
    <t>Unit $</t>
  </si>
  <si>
    <t>Cost</t>
  </si>
  <si>
    <t>Freight/Delivery Costs</t>
  </si>
  <si>
    <t>Subtotal</t>
  </si>
  <si>
    <t>Foreman</t>
  </si>
  <si>
    <t>Lead Foreman</t>
  </si>
  <si>
    <t>Total Cost of Work</t>
  </si>
  <si>
    <t>Project No:</t>
  </si>
  <si>
    <t>Trade &amp;</t>
  </si>
  <si>
    <t>Position</t>
  </si>
  <si>
    <t>Rate Schedule Date*</t>
  </si>
  <si>
    <t>Prevailing Wage (incl. Benefits)</t>
  </si>
  <si>
    <t>1. Hourly Wage Rate</t>
  </si>
  <si>
    <t>2. Hourly Benefits</t>
  </si>
  <si>
    <t>Rate</t>
  </si>
  <si>
    <t>3. FUI  % of 1</t>
  </si>
  <si>
    <t>4. FICA  % of 1</t>
  </si>
  <si>
    <t>5. MEDICARE  % of 1</t>
  </si>
  <si>
    <t>6. SUI  % of 1 (insert correct % to right)</t>
  </si>
  <si>
    <t>7. L&amp;I  WC Premium (amount per hour)</t>
  </si>
  <si>
    <t>Total (incl. payroll taxes)</t>
  </si>
  <si>
    <t xml:space="preserve">Normal 1.5x Overtime Rates Calculate Automatically </t>
  </si>
  <si>
    <t>OT Wage Rate @ 1.5x</t>
  </si>
  <si>
    <t>Benefits</t>
  </si>
  <si>
    <t>Taxes: Lines 3-6</t>
  </si>
  <si>
    <t>L&amp;I:  WC Premium</t>
  </si>
  <si>
    <t>Total Overtime Rate</t>
  </si>
  <si>
    <t>Premium Portion Only</t>
  </si>
  <si>
    <t xml:space="preserve">NOTES:  </t>
  </si>
  <si>
    <t>* Rate schedule date is the date of the Dept. of Labor &amp; Industries Prevailing Wage Rate used or the Union Agreement.</t>
  </si>
  <si>
    <t>Lines 1 &amp; 2 are basic wages and benefits (see General Conditions 7.02 B.7.a(1)).  The percentage does not vary by firm.</t>
  </si>
  <si>
    <t>Line 3 (FUI) is Federal Unemployment Tax Act (see general conditions 7.02 B.7.a(3)).  The percentage does not vary by firm.</t>
  </si>
  <si>
    <t>Line 4 (FICA) is Federal Insurance Compensation Act/Social Security (see general conditions 7.02B.7(3)).  The percentage does not vary by firm.</t>
  </si>
  <si>
    <t>Line 5 (Medicare) is FICA medical aid (see general conditions 7.02 B.7.a(3)).  The percentage does not vary by firm.</t>
  </si>
  <si>
    <t>Line 6 (SUI) is State Unemployment Insurance (see general conditions 7.02 B.7.a(3)).  The percentage rate varies by firm.</t>
  </si>
  <si>
    <t>The Contractor shall verify its rate and enter the appropriate percentage in the box provided.</t>
  </si>
  <si>
    <t xml:space="preserve">Line 7 (L&amp;I) is the Workers' Compensation premium, which is based on risk classification for the trade and firm (see general conditions 7.02 B.7.a(2)).  </t>
  </si>
  <si>
    <t>The Contractor shall verify its rate for each trade and enter the appropriate dollar amount in each column on Line 7.</t>
  </si>
  <si>
    <t>The Regional Adjustment used in this form =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</si>
  <si>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</si>
  <si>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</si>
  <si>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</si>
  <si>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</si>
  <si>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</si>
  <si>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</si>
  <si>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</si>
  <si>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</si>
  <si>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</si>
  <si>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</si>
  <si>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Model # or</t>
  </si>
  <si>
    <t>Power Mode</t>
  </si>
  <si>
    <t>Blue Book</t>
  </si>
  <si>
    <t>Hourly Rate</t>
  </si>
  <si>
    <t>Hourly</t>
  </si>
  <si>
    <t>Equipment Description &amp; Specifications</t>
  </si>
  <si>
    <t>Manufacturer</t>
  </si>
  <si>
    <t>Axle Config, Size,</t>
  </si>
  <si>
    <t>Year</t>
  </si>
  <si>
    <t>(Diesel, Gasoline,</t>
  </si>
  <si>
    <t>Monthly Rate</t>
  </si>
  <si>
    <t>= (F + G) / 176</t>
  </si>
  <si>
    <t>Operating</t>
  </si>
  <si>
    <t>(incl. Attachment Description, if applicable)</t>
  </si>
  <si>
    <t>Capacity, etc.</t>
  </si>
  <si>
    <t>Hydraulic, etc.)</t>
  </si>
  <si>
    <t>for Equipment</t>
  </si>
  <si>
    <t>for Attachment</t>
  </si>
  <si>
    <t>x Regional Adj.</t>
  </si>
  <si>
    <t>= H + I</t>
  </si>
  <si>
    <t>Payroll driven liability insurance</t>
  </si>
  <si>
    <t>Volume driven liability insurance</t>
  </si>
  <si>
    <t>Safety</t>
  </si>
  <si>
    <t>Crew (apprentices, journeymen, &amp; laborers)</t>
  </si>
  <si>
    <t xml:space="preserve">Foreman  </t>
  </si>
  <si>
    <t xml:space="preserve">Lead foreman </t>
  </si>
  <si>
    <t>Overhead on 1, 2, 3 &amp; 4 in excess of $50,000</t>
  </si>
  <si>
    <t>This workbook contains the set of UW COP forms for use</t>
  </si>
  <si>
    <t>The forms contain color-coded cells.</t>
  </si>
  <si>
    <t>Green indicates cells that should be filled in by the contractor.</t>
  </si>
  <si>
    <t>Yellow indicates cells containing formulas that should not be altered.</t>
  </si>
  <si>
    <t>The forms are on the following 4 worksheets.</t>
  </si>
  <si>
    <t>Use the bottom tabs to move among the worksheets.</t>
  </si>
  <si>
    <t xml:space="preserve">Overhead on  1, 2, 3, &amp; 4  up to the first $50,000 </t>
  </si>
  <si>
    <t>UW General Contractor COP Forms</t>
  </si>
  <si>
    <t xml:space="preserve">                 General Contractor Breakdown Summary </t>
  </si>
  <si>
    <t xml:space="preserve">4.  ALLOWANCE FOR SMALL TOOLS   00 72 00 7.02 B7d     </t>
  </si>
  <si>
    <t>3.   EQUIPMENT COST (from attached cost breakdown form)   00 72 00 7.02 B7c</t>
  </si>
  <si>
    <t xml:space="preserve">2.  MATERIAL COST (from attached cost breakdown form)   00 72 00 7.02 B7b </t>
  </si>
  <si>
    <t>7.  OVERHEAD &amp; PROFIT ON SUBCONTRACTORS   007200 7.02 B7f-g</t>
  </si>
  <si>
    <t>8.  INSURANCE   007200 7.02 B7h</t>
  </si>
  <si>
    <t>9.  BONDING   00 72 00 7.02 B7h</t>
  </si>
  <si>
    <t xml:space="preserve">                                     COP Cost Breakdown</t>
  </si>
  <si>
    <t xml:space="preserve">                                        COP Wage Rates</t>
  </si>
  <si>
    <t xml:space="preserve">                                          COP Equipment Rates</t>
  </si>
  <si>
    <t xml:space="preserve">Direct supervison   00 72 00 7.02 B7a1
</t>
  </si>
  <si>
    <t>Subtotal 1</t>
  </si>
  <si>
    <t>Subtotal 2-4</t>
  </si>
  <si>
    <t>Subtotal 5</t>
  </si>
  <si>
    <t>Subtotal 6</t>
  </si>
  <si>
    <t>Subtotal 7</t>
  </si>
  <si>
    <t>of Subtotal 1</t>
  </si>
  <si>
    <t>of Subtotals 1-7</t>
  </si>
  <si>
    <t xml:space="preserve">Overhead on line 6 up to the first $50,000 for each subcontractor  </t>
  </si>
  <si>
    <t>Overhead on line 6 in excess of $50,000 for each subcontractor</t>
  </si>
  <si>
    <r>
      <t xml:space="preserve">by </t>
    </r>
    <r>
      <rPr>
        <b/>
        <sz val="12"/>
        <color indexed="10"/>
        <rFont val="Arial"/>
        <family val="2"/>
      </rPr>
      <t>general contractors</t>
    </r>
    <r>
      <rPr>
        <sz val="12"/>
        <color indexed="10"/>
        <rFont val="Arial"/>
        <family val="2"/>
      </rPr>
      <t xml:space="preserve"> on contracts </t>
    </r>
    <r>
      <rPr>
        <b/>
        <sz val="12"/>
        <color indexed="10"/>
        <rFont val="Arial"/>
        <family val="2"/>
      </rPr>
      <t>exceeding</t>
    </r>
    <r>
      <rPr>
        <sz val="12"/>
        <color indexed="10"/>
        <rFont val="Arial"/>
        <family val="2"/>
      </rPr>
      <t xml:space="preserve"> $3 million.</t>
    </r>
  </si>
  <si>
    <t>COP form for contracts exceeding $3 million</t>
  </si>
  <si>
    <t>Forms Revised June 23,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</si>
</sst>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mm/dd/yy;@"/>
    <numFmt numFmtId="167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Arial"/>
      <family val="2"/>
    </font>
    <font>
      <sz val="10"/>
      <name val="Book Antiqua"/>
      <family val="1"/>
    </font>
    <font>
      <sz val="6"/>
      <name val="Arial"/>
      <family val="2"/>
    </font>
    <font>
      <b/>
      <sz val="16"/>
      <name val="Book Antiqua"/>
      <family val="1"/>
    </font>
    <font>
      <sz val="1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9"/>
      <color rgb="FFFF0000"/>
      <name val="Arial"/>
      <family val="2"/>
    </font>
    <font>
      <b/>
      <sz val="18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sz val="22"/>
      <name val="Book Antiqua"/>
      <family val="1"/>
    </font>
    <font>
      <sz val="8"/>
      <name val="Arial"/>
      <family val="2"/>
    </font>
    <font>
      <b/>
      <sz val="8"/>
      <name val="Book Antiqua"/>
      <family val="1"/>
    </font>
    <font>
      <b/>
      <sz val="8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8"/>
      <color indexed="55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72"/>
      <name val="Wingdings"/>
      <charset val="2"/>
    </font>
    <font>
      <sz val="8"/>
      <color theme="1"/>
      <name val="Calibri"/>
      <family val="2"/>
      <scheme val="minor"/>
    </font>
    <font>
      <sz val="12"/>
      <name val="Book Antiqua"/>
      <family val="1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5"/>
      </patternFill>
    </fill>
    <fill>
      <patternFill patternType="solid">
        <fgColor rgb="FFFFFFCC"/>
        <bgColor indexed="47"/>
      </patternFill>
    </fill>
  </fills>
  <borders count="7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4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14" fontId="9" fillId="4" borderId="1" xfId="0" applyNumberFormat="1" applyFont="1" applyFill="1" applyBorder="1" applyAlignment="1" applyProtection="1">
      <alignment horizontal="center" vertical="center"/>
      <protection locked="0"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44" fontId="10" fillId="0" borderId="0" xfId="1" applyFont="1" applyAlignment="1" applyProtection="1">
      <alignment vertical="center"/>
    </xf>
    <xf numFmtId="44" fontId="10" fillId="0" borderId="0" xfId="1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44" fontId="10" fillId="0" borderId="0" xfId="1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4" fontId="9" fillId="0" borderId="0" xfId="1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164" fontId="10" fillId="0" borderId="0" xfId="1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164" fontId="10" fillId="0" borderId="0" xfId="1" applyNumberFormat="1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1" fillId="0" borderId="0" xfId="0" applyFont="1" applyAlignment="1" applyProtection="1"/>
    <xf numFmtId="0" fontId="10" fillId="0" borderId="0" xfId="0" applyFont="1" applyAlignment="1" applyProtection="1"/>
    <xf numFmtId="0" fontId="0" fillId="0" borderId="0" xfId="0" applyAlignment="1" applyProtection="1">
      <alignment horizontal="right" vertical="center"/>
    </xf>
    <xf numFmtId="0" fontId="9" fillId="0" borderId="11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4" fontId="13" fillId="0" borderId="0" xfId="1" applyNumberFormat="1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64" fontId="10" fillId="4" borderId="1" xfId="1" applyNumberFormat="1" applyFont="1" applyFill="1" applyBorder="1" applyAlignment="1" applyProtection="1">
      <alignment vertical="center"/>
      <protection locked="0"/>
    </xf>
    <xf numFmtId="164" fontId="10" fillId="0" borderId="0" xfId="1" applyNumberFormat="1" applyFont="1" applyFill="1" applyBorder="1" applyAlignment="1" applyProtection="1">
      <alignment vertical="center"/>
    </xf>
    <xf numFmtId="44" fontId="10" fillId="0" borderId="0" xfId="0" applyNumberFormat="1" applyFont="1" applyFill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49" fontId="5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44" fontId="5" fillId="2" borderId="0" xfId="0" applyNumberFormat="1" applyFont="1" applyFill="1" applyBorder="1" applyAlignment="1" applyProtection="1">
      <alignment vertical="center"/>
    </xf>
    <xf numFmtId="44" fontId="5" fillId="2" borderId="0" xfId="0" applyNumberFormat="1" applyFont="1" applyFill="1" applyBorder="1" applyAlignment="1" applyProtection="1">
      <alignment horizontal="right" vertical="center"/>
    </xf>
    <xf numFmtId="44" fontId="0" fillId="2" borderId="0" xfId="0" applyNumberFormat="1" applyFill="1" applyBorder="1" applyAlignment="1" applyProtection="1">
      <alignment vertical="center"/>
    </xf>
    <xf numFmtId="0" fontId="10" fillId="7" borderId="0" xfId="0" applyFont="1" applyFill="1" applyBorder="1" applyAlignment="1" applyProtection="1">
      <alignment vertical="center"/>
      <protection locked="0"/>
    </xf>
    <xf numFmtId="49" fontId="10" fillId="7" borderId="0" xfId="0" applyNumberFormat="1" applyFont="1" applyFill="1" applyBorder="1" applyAlignment="1" applyProtection="1">
      <alignment vertical="center"/>
      <protection locked="0"/>
    </xf>
    <xf numFmtId="0" fontId="16" fillId="7" borderId="0" xfId="0" applyFont="1" applyFill="1" applyBorder="1" applyAlignment="1" applyProtection="1">
      <alignment vertical="center"/>
      <protection locked="0"/>
    </xf>
    <xf numFmtId="49" fontId="10" fillId="7" borderId="0" xfId="0" applyNumberFormat="1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right" vertical="center"/>
    </xf>
    <xf numFmtId="49" fontId="10" fillId="7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Fill="1" applyBorder="1" applyAlignment="1" applyProtection="1">
      <alignment horizontal="center" vertical="center"/>
    </xf>
    <xf numFmtId="49" fontId="10" fillId="0" borderId="15" xfId="0" applyNumberFormat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Continuous" vertical="center"/>
    </xf>
    <xf numFmtId="44" fontId="10" fillId="0" borderId="16" xfId="0" applyNumberFormat="1" applyFont="1" applyFill="1" applyBorder="1" applyAlignment="1" applyProtection="1">
      <alignment horizontal="centerContinuous" vertical="center"/>
    </xf>
    <xf numFmtId="44" fontId="10" fillId="0" borderId="17" xfId="0" applyNumberFormat="1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44" fontId="10" fillId="0" borderId="1" xfId="0" applyNumberFormat="1" applyFont="1" applyFill="1" applyBorder="1" applyAlignment="1" applyProtection="1">
      <alignment horizontal="center" vertical="center"/>
    </xf>
    <xf numFmtId="44" fontId="10" fillId="0" borderId="20" xfId="0" applyNumberFormat="1" applyFont="1" applyFill="1" applyBorder="1" applyAlignment="1" applyProtection="1">
      <alignment horizontal="center" vertical="center"/>
    </xf>
    <xf numFmtId="44" fontId="10" fillId="0" borderId="2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25" xfId="0" applyFont="1" applyFill="1" applyBorder="1" applyAlignment="1" applyProtection="1">
      <alignment vertical="center"/>
    </xf>
    <xf numFmtId="49" fontId="10" fillId="5" borderId="25" xfId="0" applyNumberFormat="1" applyFont="1" applyFill="1" applyBorder="1" applyAlignment="1" applyProtection="1">
      <alignment horizontal="center" vertical="center"/>
    </xf>
    <xf numFmtId="165" fontId="10" fillId="5" borderId="25" xfId="0" applyNumberFormat="1" applyFont="1" applyFill="1" applyBorder="1" applyAlignment="1" applyProtection="1">
      <alignment vertical="center"/>
    </xf>
    <xf numFmtId="165" fontId="10" fillId="5" borderId="26" xfId="0" applyNumberFormat="1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165" fontId="10" fillId="0" borderId="29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165" fontId="10" fillId="0" borderId="19" xfId="0" applyNumberFormat="1" applyFont="1" applyFill="1" applyBorder="1" applyAlignment="1" applyProtection="1">
      <alignment vertical="center"/>
      <protection locked="0"/>
    </xf>
    <xf numFmtId="44" fontId="10" fillId="5" borderId="0" xfId="0" applyNumberFormat="1" applyFont="1" applyFill="1" applyBorder="1" applyAlignment="1" applyProtection="1">
      <alignment vertical="center"/>
    </xf>
    <xf numFmtId="0" fontId="10" fillId="5" borderId="22" xfId="0" applyFont="1" applyFill="1" applyBorder="1" applyAlignment="1" applyProtection="1">
      <alignment vertical="center"/>
    </xf>
    <xf numFmtId="0" fontId="10" fillId="5" borderId="4" xfId="0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5" fillId="2" borderId="0" xfId="0" applyFont="1" applyFill="1" applyProtection="1"/>
    <xf numFmtId="10" fontId="5" fillId="2" borderId="0" xfId="0" applyNumberFormat="1" applyFont="1" applyFill="1" applyProtection="1"/>
    <xf numFmtId="0" fontId="6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0" fillId="0" borderId="0" xfId="0" applyProtection="1">
      <protection locked="0"/>
    </xf>
    <xf numFmtId="0" fontId="19" fillId="7" borderId="0" xfId="0" applyFont="1" applyFill="1" applyAlignment="1" applyProtection="1">
      <alignment vertical="center"/>
      <protection locked="0"/>
    </xf>
    <xf numFmtId="10" fontId="19" fillId="7" borderId="0" xfId="0" applyNumberFormat="1" applyFont="1" applyFill="1" applyAlignment="1" applyProtection="1">
      <alignment vertical="center"/>
      <protection locked="0"/>
    </xf>
    <xf numFmtId="0" fontId="20" fillId="7" borderId="0" xfId="0" applyFont="1" applyFill="1" applyAlignment="1" applyProtection="1">
      <alignment vertical="center"/>
      <protection locked="0"/>
    </xf>
    <xf numFmtId="0" fontId="19" fillId="7" borderId="0" xfId="0" applyFont="1" applyFill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1" fillId="7" borderId="0" xfId="0" applyFont="1" applyFill="1" applyAlignment="1" applyProtection="1">
      <alignment horizontal="right" vertical="center"/>
    </xf>
    <xf numFmtId="0" fontId="21" fillId="7" borderId="0" xfId="0" applyFont="1" applyFill="1" applyBorder="1" applyAlignment="1" applyProtection="1">
      <alignment vertical="center"/>
      <protection locked="0"/>
    </xf>
    <xf numFmtId="0" fontId="21" fillId="7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10" fontId="19" fillId="7" borderId="0" xfId="0" applyNumberFormat="1" applyFont="1" applyFill="1" applyBorder="1" applyAlignment="1" applyProtection="1">
      <alignment vertical="center"/>
      <protection locked="0"/>
    </xf>
    <xf numFmtId="0" fontId="19" fillId="7" borderId="0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right" vertical="center"/>
    </xf>
    <xf numFmtId="10" fontId="8" fillId="8" borderId="14" xfId="0" applyNumberFormat="1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right" vertical="center"/>
    </xf>
    <xf numFmtId="10" fontId="8" fillId="8" borderId="19" xfId="0" applyNumberFormat="1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left" vertical="center"/>
    </xf>
    <xf numFmtId="10" fontId="22" fillId="8" borderId="1" xfId="0" applyNumberFormat="1" applyFont="1" applyFill="1" applyBorder="1" applyAlignment="1" applyProtection="1">
      <alignment vertical="center"/>
    </xf>
    <xf numFmtId="166" fontId="22" fillId="0" borderId="1" xfId="0" applyNumberFormat="1" applyFont="1" applyFill="1" applyBorder="1" applyAlignment="1" applyProtection="1">
      <alignment vertical="center"/>
      <protection locked="0"/>
    </xf>
    <xf numFmtId="166" fontId="22" fillId="0" borderId="1" xfId="0" applyNumberFormat="1" applyFont="1" applyBorder="1" applyAlignment="1" applyProtection="1">
      <alignment vertical="center"/>
      <protection locked="0"/>
    </xf>
    <xf numFmtId="166" fontId="22" fillId="0" borderId="4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39" xfId="0" applyFont="1" applyFill="1" applyBorder="1" applyAlignment="1" applyProtection="1">
      <alignment horizontal="left" vertical="center"/>
    </xf>
    <xf numFmtId="10" fontId="23" fillId="8" borderId="1" xfId="0" applyNumberFormat="1" applyFont="1" applyFill="1" applyBorder="1" applyAlignment="1" applyProtection="1">
      <alignment vertical="center"/>
    </xf>
    <xf numFmtId="44" fontId="23" fillId="0" borderId="1" xfId="0" applyNumberFormat="1" applyFont="1" applyFill="1" applyBorder="1" applyAlignment="1" applyProtection="1">
      <alignment vertical="center"/>
      <protection locked="0"/>
    </xf>
    <xf numFmtId="44" fontId="23" fillId="0" borderId="1" xfId="0" applyNumberFormat="1" applyFont="1" applyBorder="1" applyAlignment="1" applyProtection="1">
      <alignment vertical="center"/>
      <protection locked="0"/>
    </xf>
    <xf numFmtId="44" fontId="23" fillId="0" borderId="40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9" fillId="8" borderId="41" xfId="0" applyFont="1" applyFill="1" applyBorder="1" applyAlignment="1" applyProtection="1">
      <alignment horizontal="left" vertical="center"/>
    </xf>
    <xf numFmtId="10" fontId="19" fillId="8" borderId="0" xfId="0" applyNumberFormat="1" applyFont="1" applyFill="1" applyBorder="1" applyAlignment="1" applyProtection="1">
      <alignment vertical="center"/>
    </xf>
    <xf numFmtId="44" fontId="19" fillId="8" borderId="0" xfId="0" applyNumberFormat="1" applyFont="1" applyFill="1" applyBorder="1" applyAlignment="1" applyProtection="1">
      <alignment vertical="center"/>
      <protection locked="0"/>
    </xf>
    <xf numFmtId="44" fontId="19" fillId="8" borderId="42" xfId="0" applyNumberFormat="1" applyFont="1" applyFill="1" applyBorder="1" applyAlignment="1" applyProtection="1">
      <alignment vertical="center"/>
      <protection locked="0"/>
    </xf>
    <xf numFmtId="10" fontId="19" fillId="8" borderId="1" xfId="0" applyNumberFormat="1" applyFont="1" applyFill="1" applyBorder="1" applyAlignment="1" applyProtection="1">
      <alignment vertical="center"/>
    </xf>
    <xf numFmtId="44" fontId="19" fillId="0" borderId="1" xfId="0" applyNumberFormat="1" applyFont="1" applyFill="1" applyBorder="1" applyAlignment="1" applyProtection="1">
      <alignment vertical="center"/>
      <protection locked="0"/>
    </xf>
    <xf numFmtId="44" fontId="19" fillId="0" borderId="40" xfId="0" applyNumberFormat="1" applyFont="1" applyFill="1" applyBorder="1" applyAlignment="1" applyProtection="1">
      <alignment vertical="center"/>
      <protection locked="0"/>
    </xf>
    <xf numFmtId="0" fontId="19" fillId="0" borderId="39" xfId="0" applyFont="1" applyBorder="1" applyAlignment="1" applyProtection="1">
      <alignment vertical="center"/>
    </xf>
    <xf numFmtId="0" fontId="21" fillId="0" borderId="39" xfId="0" applyFont="1" applyFill="1" applyBorder="1" applyAlignment="1" applyProtection="1">
      <alignment horizontal="left" vertical="center"/>
    </xf>
    <xf numFmtId="0" fontId="19" fillId="0" borderId="39" xfId="0" applyFont="1" applyFill="1" applyBorder="1" applyAlignment="1" applyProtection="1">
      <alignment horizontal="left" vertical="center"/>
    </xf>
    <xf numFmtId="0" fontId="25" fillId="0" borderId="39" xfId="0" applyFont="1" applyFill="1" applyBorder="1" applyAlignment="1" applyProtection="1">
      <alignment horizontal="left" vertical="center"/>
    </xf>
    <xf numFmtId="0" fontId="25" fillId="0" borderId="0" xfId="0" applyFont="1" applyAlignment="1" applyProtection="1">
      <alignment vertical="center"/>
      <protection locked="0"/>
    </xf>
    <xf numFmtId="0" fontId="26" fillId="8" borderId="41" xfId="0" applyFont="1" applyFill="1" applyBorder="1" applyAlignment="1" applyProtection="1">
      <alignment horizontal="left" vertical="center"/>
    </xf>
    <xf numFmtId="0" fontId="24" fillId="0" borderId="39" xfId="0" applyFont="1" applyFill="1" applyBorder="1" applyAlignment="1" applyProtection="1">
      <alignment vertical="center"/>
    </xf>
    <xf numFmtId="0" fontId="24" fillId="0" borderId="39" xfId="0" applyFont="1" applyBorder="1" applyAlignment="1" applyProtection="1">
      <alignment vertical="center"/>
    </xf>
    <xf numFmtId="0" fontId="27" fillId="0" borderId="39" xfId="0" applyFont="1" applyBorder="1" applyAlignment="1" applyProtection="1">
      <alignment vertical="center"/>
    </xf>
    <xf numFmtId="0" fontId="28" fillId="8" borderId="41" xfId="0" applyFont="1" applyFill="1" applyBorder="1" applyAlignment="1" applyProtection="1">
      <alignment vertical="center"/>
    </xf>
    <xf numFmtId="0" fontId="0" fillId="10" borderId="43" xfId="0" applyFill="1" applyBorder="1" applyAlignment="1" applyProtection="1">
      <alignment vertical="center"/>
    </xf>
    <xf numFmtId="0" fontId="5" fillId="0" borderId="0" xfId="0" applyFont="1" applyFill="1" applyProtection="1"/>
    <xf numFmtId="1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right" vertical="center"/>
    </xf>
    <xf numFmtId="10" fontId="19" fillId="0" borderId="0" xfId="0" applyNumberFormat="1" applyFont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</xf>
    <xf numFmtId="10" fontId="19" fillId="0" borderId="0" xfId="0" applyNumberFormat="1" applyFont="1" applyFill="1" applyAlignment="1" applyProtection="1">
      <alignment vertical="center"/>
    </xf>
    <xf numFmtId="0" fontId="19" fillId="0" borderId="0" xfId="0" applyFont="1" applyFill="1" applyProtection="1">
      <protection locked="0"/>
    </xf>
    <xf numFmtId="10" fontId="19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0" fontId="0" fillId="0" borderId="0" xfId="0" applyNumberFormat="1" applyProtection="1">
      <protection locked="0"/>
    </xf>
    <xf numFmtId="0" fontId="3" fillId="7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8" fillId="7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  <protection locked="0"/>
    </xf>
    <xf numFmtId="10" fontId="3" fillId="7" borderId="0" xfId="0" applyNumberFormat="1" applyFont="1" applyFill="1" applyAlignment="1" applyProtection="1">
      <alignment vertical="center"/>
      <protection locked="0"/>
    </xf>
    <xf numFmtId="10" fontId="3" fillId="7" borderId="0" xfId="0" applyNumberFormat="1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12" fillId="7" borderId="0" xfId="0" applyFont="1" applyFill="1" applyAlignment="1" applyProtection="1">
      <alignment horizontal="right" vertical="center"/>
    </xf>
    <xf numFmtId="0" fontId="12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Alignment="1" applyProtection="1">
      <alignment horizontal="right" vertical="center"/>
      <protection locked="0"/>
    </xf>
    <xf numFmtId="10" fontId="3" fillId="7" borderId="0" xfId="0" applyNumberFormat="1" applyFont="1" applyFill="1" applyBorder="1" applyAlignment="1" applyProtection="1">
      <alignment vertical="center"/>
      <protection locked="0"/>
    </xf>
    <xf numFmtId="10" fontId="3" fillId="7" borderId="0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12" fillId="0" borderId="46" xfId="0" applyFont="1" applyFill="1" applyBorder="1" applyAlignment="1" applyProtection="1">
      <alignment horizontal="center" vertical="center"/>
    </xf>
    <xf numFmtId="0" fontId="12" fillId="0" borderId="47" xfId="0" applyFont="1" applyFill="1" applyBorder="1" applyAlignment="1" applyProtection="1">
      <alignment horizontal="center" vertical="center"/>
    </xf>
    <xf numFmtId="0" fontId="12" fillId="0" borderId="48" xfId="0" applyFont="1" applyFill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49" fontId="3" fillId="0" borderId="50" xfId="0" applyNumberFormat="1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49" fontId="3" fillId="0" borderId="53" xfId="0" applyNumberFormat="1" applyFont="1" applyBorder="1" applyAlignment="1" applyProtection="1">
      <alignment horizontal="center" vertical="center"/>
    </xf>
    <xf numFmtId="49" fontId="12" fillId="0" borderId="54" xfId="0" applyNumberFormat="1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44" fontId="3" fillId="0" borderId="56" xfId="0" applyNumberFormat="1" applyFont="1" applyBorder="1" applyAlignment="1" applyProtection="1">
      <alignment vertical="center"/>
      <protection locked="0"/>
    </xf>
    <xf numFmtId="44" fontId="3" fillId="0" borderId="56" xfId="0" applyNumberFormat="1" applyFont="1" applyFill="1" applyBorder="1" applyAlignment="1" applyProtection="1">
      <alignment vertical="center"/>
      <protection locked="0"/>
    </xf>
    <xf numFmtId="0" fontId="3" fillId="0" borderId="58" xfId="0" applyFont="1" applyFill="1" applyBorder="1" applyAlignment="1" applyProtection="1">
      <alignment horizontal="left" vertical="center"/>
      <protection locked="0"/>
    </xf>
    <xf numFmtId="0" fontId="3" fillId="0" borderId="59" xfId="0" applyFont="1" applyFill="1" applyBorder="1" applyAlignment="1" applyProtection="1">
      <alignment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44" fontId="3" fillId="0" borderId="59" xfId="0" applyNumberFormat="1" applyFont="1" applyBorder="1" applyAlignment="1" applyProtection="1">
      <alignment vertical="center"/>
      <protection locked="0"/>
    </xf>
    <xf numFmtId="44" fontId="3" fillId="0" borderId="59" xfId="0" applyNumberFormat="1" applyFont="1" applyFill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44" fontId="3" fillId="0" borderId="62" xfId="0" applyNumberFormat="1" applyFont="1" applyBorder="1" applyAlignment="1" applyProtection="1">
      <alignment vertical="center"/>
      <protection locked="0"/>
    </xf>
    <xf numFmtId="44" fontId="3" fillId="0" borderId="62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Protection="1"/>
    <xf numFmtId="0" fontId="3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30" fillId="7" borderId="0" xfId="0" applyFon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34" fillId="7" borderId="0" xfId="0" applyFont="1" applyFill="1" applyAlignment="1">
      <alignment horizontal="center"/>
    </xf>
    <xf numFmtId="0" fontId="35" fillId="7" borderId="0" xfId="0" applyFont="1" applyFill="1" applyAlignment="1">
      <alignment horizontal="center"/>
    </xf>
    <xf numFmtId="0" fontId="19" fillId="6" borderId="39" xfId="0" applyFont="1" applyFill="1" applyBorder="1" applyAlignment="1" applyProtection="1">
      <alignment horizontal="left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7" fillId="7" borderId="0" xfId="0" applyFont="1" applyFill="1" applyAlignment="1" applyProtection="1">
      <alignment vertical="center"/>
    </xf>
    <xf numFmtId="0" fontId="18" fillId="7" borderId="0" xfId="0" applyFont="1" applyFill="1" applyAlignment="1" applyProtection="1">
      <alignment vertical="center"/>
    </xf>
    <xf numFmtId="167" fontId="9" fillId="3" borderId="1" xfId="2" applyNumberFormat="1" applyFont="1" applyFill="1" applyBorder="1" applyAlignment="1" applyProtection="1">
      <alignment horizontal="center" vertical="center"/>
      <protection locked="0"/>
    </xf>
    <xf numFmtId="167" fontId="9" fillId="11" borderId="3" xfId="2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vertical="center"/>
    </xf>
    <xf numFmtId="167" fontId="0" fillId="0" borderId="0" xfId="0" applyNumberFormat="1" applyFill="1" applyAlignment="1" applyProtection="1">
      <alignment vertical="center"/>
    </xf>
    <xf numFmtId="167" fontId="0" fillId="0" borderId="0" xfId="0" applyNumberFormat="1" applyAlignment="1" applyProtection="1">
      <alignment vertical="center"/>
      <protection locked="0"/>
    </xf>
    <xf numFmtId="167" fontId="9" fillId="0" borderId="0" xfId="0" applyNumberFormat="1" applyFont="1" applyAlignment="1" applyProtection="1">
      <alignment horizontal="right" vertical="center"/>
      <protection locked="0"/>
    </xf>
    <xf numFmtId="2" fontId="9" fillId="11" borderId="3" xfId="2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/>
    </xf>
    <xf numFmtId="0" fontId="16" fillId="7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44" fontId="0" fillId="0" borderId="0" xfId="0" applyNumberForma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44" fontId="13" fillId="0" borderId="0" xfId="1" applyNumberFormat="1" applyFont="1" applyFill="1" applyBorder="1" applyAlignment="1" applyProtection="1">
      <alignment horizontal="right" vertical="center"/>
    </xf>
    <xf numFmtId="44" fontId="15" fillId="7" borderId="0" xfId="0" applyNumberFormat="1" applyFont="1" applyFill="1" applyBorder="1" applyAlignment="1" applyProtection="1">
      <alignment horizontal="left" vertical="top"/>
    </xf>
    <xf numFmtId="44" fontId="10" fillId="0" borderId="15" xfId="0" applyNumberFormat="1" applyFont="1" applyFill="1" applyBorder="1" applyAlignment="1" applyProtection="1">
      <alignment horizontal="centerContinuous" vertical="center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</xf>
    <xf numFmtId="164" fontId="10" fillId="0" borderId="0" xfId="1" applyNumberFormat="1" applyFont="1" applyFill="1" applyAlignment="1" applyProtection="1">
      <alignment vertical="center"/>
    </xf>
    <xf numFmtId="10" fontId="9" fillId="4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</xf>
    <xf numFmtId="164" fontId="10" fillId="5" borderId="1" xfId="1" applyNumberFormat="1" applyFont="1" applyFill="1" applyBorder="1" applyAlignment="1" applyProtection="1">
      <alignment vertical="center"/>
      <protection hidden="1"/>
    </xf>
    <xf numFmtId="164" fontId="10" fillId="5" borderId="3" xfId="1" applyNumberFormat="1" applyFont="1" applyFill="1" applyBorder="1" applyAlignment="1" applyProtection="1">
      <alignment vertical="center"/>
      <protection hidden="1"/>
    </xf>
    <xf numFmtId="44" fontId="10" fillId="0" borderId="0" xfId="1" applyFont="1" applyAlignment="1" applyProtection="1">
      <alignment vertical="center"/>
      <protection hidden="1"/>
    </xf>
    <xf numFmtId="44" fontId="10" fillId="0" borderId="0" xfId="1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164" fontId="10" fillId="5" borderId="1" xfId="1" applyNumberFormat="1" applyFont="1" applyFill="1" applyBorder="1" applyAlignment="1" applyProtection="1">
      <alignment vertical="center"/>
      <protection locked="0" hidden="1"/>
    </xf>
    <xf numFmtId="164" fontId="0" fillId="0" borderId="0" xfId="0" applyNumberFormat="1" applyAlignment="1" applyProtection="1">
      <alignment vertical="center"/>
      <protection locked="0" hidden="1"/>
    </xf>
    <xf numFmtId="164" fontId="0" fillId="0" borderId="0" xfId="0" applyNumberFormat="1" applyFill="1" applyAlignment="1" applyProtection="1">
      <alignment vertical="center"/>
      <protection locked="0" hidden="1"/>
    </xf>
    <xf numFmtId="44" fontId="3" fillId="5" borderId="56" xfId="0" applyNumberFormat="1" applyFont="1" applyFill="1" applyBorder="1" applyAlignment="1" applyProtection="1">
      <alignment horizontal="center" vertical="center"/>
      <protection hidden="1"/>
    </xf>
    <xf numFmtId="44" fontId="3" fillId="5" borderId="59" xfId="0" applyNumberFormat="1" applyFont="1" applyFill="1" applyBorder="1" applyAlignment="1" applyProtection="1">
      <alignment horizontal="center" vertical="center"/>
      <protection hidden="1"/>
    </xf>
    <xf numFmtId="44" fontId="3" fillId="5" borderId="62" xfId="0" applyNumberFormat="1" applyFont="1" applyFill="1" applyBorder="1" applyAlignment="1" applyProtection="1">
      <alignment horizontal="center" vertical="center"/>
      <protection hidden="1"/>
    </xf>
    <xf numFmtId="44" fontId="29" fillId="5" borderId="57" xfId="0" applyNumberFormat="1" applyFont="1" applyFill="1" applyBorder="1" applyAlignment="1" applyProtection="1">
      <alignment vertical="center"/>
      <protection hidden="1"/>
    </xf>
    <xf numFmtId="44" fontId="29" fillId="5" borderId="60" xfId="0" applyNumberFormat="1" applyFont="1" applyFill="1" applyBorder="1" applyAlignment="1" applyProtection="1">
      <alignment vertical="center"/>
      <protection hidden="1"/>
    </xf>
    <xf numFmtId="44" fontId="29" fillId="5" borderId="63" xfId="0" applyNumberFormat="1" applyFont="1" applyFill="1" applyBorder="1" applyAlignment="1" applyProtection="1">
      <alignment vertical="center"/>
      <protection hidden="1"/>
    </xf>
    <xf numFmtId="10" fontId="21" fillId="8" borderId="1" xfId="0" applyNumberFormat="1" applyFont="1" applyFill="1" applyBorder="1" applyAlignment="1" applyProtection="1">
      <alignment vertical="center"/>
      <protection hidden="1"/>
    </xf>
    <xf numFmtId="44" fontId="21" fillId="9" borderId="1" xfId="0" applyNumberFormat="1" applyFont="1" applyFill="1" applyBorder="1" applyAlignment="1" applyProtection="1">
      <alignment vertical="center"/>
      <protection hidden="1"/>
    </xf>
    <xf numFmtId="44" fontId="21" fillId="9" borderId="40" xfId="0" applyNumberFormat="1" applyFont="1" applyFill="1" applyBorder="1" applyAlignment="1" applyProtection="1">
      <alignment vertical="center"/>
      <protection hidden="1"/>
    </xf>
    <xf numFmtId="10" fontId="21" fillId="0" borderId="1" xfId="0" applyNumberFormat="1" applyFont="1" applyBorder="1" applyAlignment="1" applyProtection="1">
      <alignment horizontal="center" vertical="center"/>
      <protection hidden="1"/>
    </xf>
    <xf numFmtId="2" fontId="19" fillId="0" borderId="1" xfId="0" applyNumberFormat="1" applyFont="1" applyBorder="1" applyAlignment="1" applyProtection="1">
      <alignment vertical="center"/>
      <protection hidden="1"/>
    </xf>
    <xf numFmtId="2" fontId="19" fillId="0" borderId="40" xfId="0" applyNumberFormat="1" applyFont="1" applyBorder="1" applyAlignment="1" applyProtection="1">
      <alignment vertical="center"/>
      <protection hidden="1"/>
    </xf>
    <xf numFmtId="10" fontId="19" fillId="9" borderId="1" xfId="0" applyNumberFormat="1" applyFont="1" applyFill="1" applyBorder="1" applyAlignment="1" applyProtection="1">
      <alignment vertical="center"/>
      <protection hidden="1"/>
    </xf>
    <xf numFmtId="44" fontId="24" fillId="0" borderId="1" xfId="0" applyNumberFormat="1" applyFont="1" applyFill="1" applyBorder="1" applyAlignment="1" applyProtection="1">
      <alignment vertical="center"/>
      <protection hidden="1"/>
    </xf>
    <xf numFmtId="44" fontId="24" fillId="0" borderId="40" xfId="0" applyNumberFormat="1" applyFont="1" applyFill="1" applyBorder="1" applyAlignment="1" applyProtection="1">
      <alignment vertical="center"/>
      <protection hidden="1"/>
    </xf>
    <xf numFmtId="44" fontId="25" fillId="8" borderId="1" xfId="0" applyNumberFormat="1" applyFont="1" applyFill="1" applyBorder="1" applyAlignment="1" applyProtection="1">
      <alignment vertical="center"/>
      <protection hidden="1"/>
    </xf>
    <xf numFmtId="10" fontId="19" fillId="8" borderId="0" xfId="0" applyNumberFormat="1" applyFont="1" applyFill="1" applyBorder="1" applyAlignment="1" applyProtection="1">
      <alignment vertical="center"/>
      <protection hidden="1"/>
    </xf>
    <xf numFmtId="0" fontId="19" fillId="8" borderId="0" xfId="0" applyFont="1" applyFill="1" applyBorder="1" applyAlignment="1" applyProtection="1">
      <alignment vertical="center"/>
      <protection hidden="1"/>
    </xf>
    <xf numFmtId="0" fontId="19" fillId="8" borderId="42" xfId="0" applyFont="1" applyFill="1" applyBorder="1" applyAlignment="1" applyProtection="1">
      <alignment vertical="center"/>
      <protection hidden="1"/>
    </xf>
    <xf numFmtId="10" fontId="24" fillId="8" borderId="1" xfId="0" applyNumberFormat="1" applyFont="1" applyFill="1" applyBorder="1" applyAlignment="1" applyProtection="1">
      <alignment vertical="center"/>
      <protection hidden="1"/>
    </xf>
    <xf numFmtId="44" fontId="24" fillId="0" borderId="1" xfId="0" applyNumberFormat="1" applyFont="1" applyBorder="1" applyAlignment="1" applyProtection="1">
      <alignment vertical="center"/>
      <protection hidden="1"/>
    </xf>
    <xf numFmtId="44" fontId="24" fillId="0" borderId="40" xfId="0" applyNumberFormat="1" applyFont="1" applyBorder="1" applyAlignment="1" applyProtection="1">
      <alignment vertical="center"/>
      <protection hidden="1"/>
    </xf>
    <xf numFmtId="10" fontId="27" fillId="8" borderId="1" xfId="0" applyNumberFormat="1" applyFont="1" applyFill="1" applyBorder="1" applyAlignment="1" applyProtection="1">
      <alignment vertical="center"/>
      <protection hidden="1"/>
    </xf>
    <xf numFmtId="44" fontId="27" fillId="0" borderId="1" xfId="0" applyNumberFormat="1" applyFont="1" applyBorder="1" applyAlignment="1" applyProtection="1">
      <alignment vertical="center"/>
      <protection hidden="1"/>
    </xf>
    <xf numFmtId="44" fontId="27" fillId="0" borderId="40" xfId="0" applyNumberFormat="1" applyFont="1" applyBorder="1" applyAlignment="1" applyProtection="1">
      <alignment vertical="center"/>
      <protection hidden="1"/>
    </xf>
    <xf numFmtId="44" fontId="27" fillId="9" borderId="1" xfId="0" applyNumberFormat="1" applyFont="1" applyFill="1" applyBorder="1" applyAlignment="1" applyProtection="1">
      <alignment vertical="center"/>
      <protection hidden="1"/>
    </xf>
    <xf numFmtId="44" fontId="27" fillId="9" borderId="40" xfId="0" applyNumberFormat="1" applyFont="1" applyFill="1" applyBorder="1" applyAlignment="1" applyProtection="1">
      <alignment vertical="center"/>
      <protection hidden="1"/>
    </xf>
    <xf numFmtId="10" fontId="28" fillId="8" borderId="0" xfId="0" applyNumberFormat="1" applyFont="1" applyFill="1" applyBorder="1" applyAlignment="1" applyProtection="1">
      <alignment vertical="center"/>
      <protection hidden="1"/>
    </xf>
    <xf numFmtId="0" fontId="28" fillId="8" borderId="0" xfId="0" applyFont="1" applyFill="1" applyBorder="1" applyAlignment="1" applyProtection="1">
      <alignment vertical="center"/>
      <protection hidden="1"/>
    </xf>
    <xf numFmtId="0" fontId="28" fillId="8" borderId="42" xfId="0" applyFont="1" applyFill="1" applyBorder="1" applyAlignment="1" applyProtection="1">
      <alignment vertical="center"/>
      <protection hidden="1"/>
    </xf>
    <xf numFmtId="10" fontId="0" fillId="10" borderId="44" xfId="0" applyNumberFormat="1" applyFill="1" applyBorder="1" applyAlignment="1" applyProtection="1">
      <alignment vertical="center"/>
      <protection hidden="1"/>
    </xf>
    <xf numFmtId="0" fontId="0" fillId="10" borderId="44" xfId="0" applyFill="1" applyBorder="1" applyAlignment="1" applyProtection="1">
      <alignment vertical="center"/>
      <protection hidden="1"/>
    </xf>
    <xf numFmtId="0" fontId="0" fillId="10" borderId="45" xfId="0" applyFill="1" applyBorder="1" applyAlignment="1" applyProtection="1">
      <alignment vertical="center"/>
      <protection hidden="1"/>
    </xf>
    <xf numFmtId="44" fontId="10" fillId="5" borderId="1" xfId="0" applyNumberFormat="1" applyFont="1" applyFill="1" applyBorder="1" applyAlignment="1" applyProtection="1">
      <alignment vertical="center"/>
      <protection hidden="1"/>
    </xf>
    <xf numFmtId="44" fontId="9" fillId="5" borderId="25" xfId="0" applyNumberFormat="1" applyFont="1" applyFill="1" applyBorder="1" applyAlignment="1" applyProtection="1">
      <alignment vertical="center"/>
      <protection hidden="1"/>
    </xf>
    <xf numFmtId="44" fontId="10" fillId="5" borderId="29" xfId="0" applyNumberFormat="1" applyFont="1" applyFill="1" applyBorder="1" applyAlignment="1" applyProtection="1">
      <alignment vertical="center"/>
      <protection hidden="1"/>
    </xf>
    <xf numFmtId="44" fontId="10" fillId="5" borderId="19" xfId="0" applyNumberFormat="1" applyFont="1" applyFill="1" applyBorder="1" applyAlignment="1" applyProtection="1">
      <alignment vertical="center"/>
      <protection hidden="1"/>
    </xf>
    <xf numFmtId="44" fontId="10" fillId="5" borderId="3" xfId="0" applyNumberFormat="1" applyFont="1" applyFill="1" applyBorder="1" applyAlignment="1" applyProtection="1">
      <alignment vertical="center"/>
      <protection hidden="1"/>
    </xf>
    <xf numFmtId="44" fontId="10" fillId="5" borderId="0" xfId="0" applyNumberFormat="1" applyFont="1" applyFill="1" applyBorder="1" applyAlignment="1" applyProtection="1">
      <alignment vertical="center"/>
      <protection hidden="1"/>
    </xf>
    <xf numFmtId="44" fontId="10" fillId="5" borderId="20" xfId="0" applyNumberFormat="1" applyFont="1" applyFill="1" applyBorder="1" applyAlignment="1" applyProtection="1">
      <alignment vertical="center"/>
      <protection hidden="1"/>
    </xf>
    <xf numFmtId="44" fontId="10" fillId="5" borderId="23" xfId="0" applyNumberFormat="1" applyFont="1" applyFill="1" applyBorder="1" applyAlignment="1" applyProtection="1">
      <alignment vertical="center"/>
      <protection hidden="1"/>
    </xf>
    <xf numFmtId="44" fontId="9" fillId="5" borderId="27" xfId="0" applyNumberFormat="1" applyFont="1" applyFill="1" applyBorder="1" applyAlignment="1" applyProtection="1">
      <alignment vertical="center"/>
      <protection hidden="1"/>
    </xf>
    <xf numFmtId="44" fontId="9" fillId="5" borderId="28" xfId="0" applyNumberFormat="1" applyFont="1" applyFill="1" applyBorder="1" applyAlignment="1" applyProtection="1">
      <alignment vertical="center"/>
      <protection hidden="1"/>
    </xf>
    <xf numFmtId="44" fontId="10" fillId="5" borderId="30" xfId="0" applyNumberFormat="1" applyFont="1" applyFill="1" applyBorder="1" applyAlignment="1" applyProtection="1">
      <alignment vertical="center"/>
      <protection hidden="1"/>
    </xf>
    <xf numFmtId="44" fontId="10" fillId="5" borderId="31" xfId="0" applyNumberFormat="1" applyFont="1" applyFill="1" applyBorder="1" applyAlignment="1" applyProtection="1">
      <alignment vertical="center"/>
      <protection hidden="1"/>
    </xf>
    <xf numFmtId="44" fontId="10" fillId="5" borderId="33" xfId="0" applyNumberFormat="1" applyFont="1" applyFill="1" applyBorder="1" applyAlignment="1" applyProtection="1">
      <alignment vertical="center"/>
      <protection hidden="1"/>
    </xf>
    <xf numFmtId="44" fontId="10" fillId="5" borderId="21" xfId="0" applyNumberFormat="1" applyFont="1" applyFill="1" applyBorder="1" applyAlignment="1" applyProtection="1">
      <alignment vertical="center"/>
      <protection hidden="1"/>
    </xf>
    <xf numFmtId="44" fontId="25" fillId="0" borderId="1" xfId="0" applyNumberFormat="1" applyFont="1" applyFill="1" applyBorder="1" applyAlignment="1" applyProtection="1">
      <alignment vertical="center"/>
      <protection locked="0"/>
    </xf>
    <xf numFmtId="44" fontId="25" fillId="0" borderId="40" xfId="0" applyNumberFormat="1" applyFont="1" applyFill="1" applyBorder="1" applyAlignment="1" applyProtection="1">
      <alignment vertical="center"/>
      <protection locked="0"/>
    </xf>
    <xf numFmtId="0" fontId="29" fillId="5" borderId="59" xfId="0" applyNumberFormat="1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Alignment="1">
      <alignment horizontal="center"/>
    </xf>
    <xf numFmtId="0" fontId="30" fillId="7" borderId="0" xfId="0" applyFont="1" applyFill="1" applyAlignment="1">
      <alignment horizontal="center" vertical="center"/>
    </xf>
    <xf numFmtId="0" fontId="30" fillId="7" borderId="64" xfId="0" applyFont="1" applyFill="1" applyBorder="1" applyAlignment="1">
      <alignment horizontal="center" vertical="center"/>
    </xf>
    <xf numFmtId="0" fontId="31" fillId="7" borderId="65" xfId="0" applyFont="1" applyFill="1" applyBorder="1" applyAlignment="1">
      <alignment horizontal="center" wrapText="1"/>
    </xf>
    <xf numFmtId="0" fontId="31" fillId="7" borderId="66" xfId="0" applyFont="1" applyFill="1" applyBorder="1" applyAlignment="1">
      <alignment horizontal="center" wrapText="1"/>
    </xf>
    <xf numFmtId="0" fontId="31" fillId="7" borderId="67" xfId="0" applyFont="1" applyFill="1" applyBorder="1" applyAlignment="1">
      <alignment horizontal="center" wrapText="1"/>
    </xf>
    <xf numFmtId="0" fontId="31" fillId="7" borderId="68" xfId="0" applyFont="1" applyFill="1" applyBorder="1" applyAlignment="1">
      <alignment horizontal="center" vertical="center" wrapText="1"/>
    </xf>
    <xf numFmtId="0" fontId="31" fillId="7" borderId="64" xfId="0" applyFont="1" applyFill="1" applyBorder="1" applyAlignment="1">
      <alignment horizontal="center" vertical="center" wrapText="1"/>
    </xf>
    <xf numFmtId="0" fontId="31" fillId="7" borderId="69" xfId="0" applyFont="1" applyFill="1" applyBorder="1" applyAlignment="1">
      <alignment horizontal="center" vertical="center" wrapText="1"/>
    </xf>
    <xf numFmtId="0" fontId="33" fillId="7" borderId="66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/>
    <xf numFmtId="0" fontId="9" fillId="0" borderId="0" xfId="0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9" fillId="4" borderId="2" xfId="0" applyFont="1" applyFill="1" applyBorder="1" applyAlignment="1" applyProtection="1">
      <alignment horizontal="left" vertical="center" indent="1"/>
      <protection locked="0"/>
    </xf>
    <xf numFmtId="0" fontId="9" fillId="4" borderId="4" xfId="0" applyFont="1" applyFill="1" applyBorder="1" applyAlignment="1" applyProtection="1">
      <alignment horizontal="left" vertical="center" indent="1"/>
      <protection locked="0"/>
    </xf>
    <xf numFmtId="0" fontId="9" fillId="4" borderId="3" xfId="0" applyFont="1" applyFill="1" applyBorder="1" applyAlignment="1" applyProtection="1">
      <alignment horizontal="left" vertical="center" indent="1"/>
      <protection locked="0"/>
    </xf>
    <xf numFmtId="49" fontId="9" fillId="4" borderId="2" xfId="0" applyNumberFormat="1" applyFont="1" applyFill="1" applyBorder="1" applyAlignment="1" applyProtection="1">
      <alignment horizontal="left" vertical="center"/>
      <protection locked="0"/>
    </xf>
    <xf numFmtId="49" fontId="9" fillId="4" borderId="4" xfId="0" applyNumberFormat="1" applyFont="1" applyFill="1" applyBorder="1" applyAlignment="1" applyProtection="1">
      <alignment horizontal="left" vertical="center"/>
      <protection locked="0"/>
    </xf>
    <xf numFmtId="49" fontId="9" fillId="4" borderId="3" xfId="0" applyNumberFormat="1" applyFont="1" applyFill="1" applyBorder="1" applyAlignment="1" applyProtection="1">
      <alignment horizontal="left" vertical="center"/>
      <protection locked="0"/>
    </xf>
    <xf numFmtId="0" fontId="10" fillId="4" borderId="5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6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7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8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9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10" xfId="0" applyNumberFormat="1" applyFont="1" applyFill="1" applyBorder="1" applyAlignment="1" applyProtection="1">
      <alignment horizontal="left" vertical="top" wrapText="1" indent="1"/>
      <protection locked="0"/>
    </xf>
    <xf numFmtId="0" fontId="9" fillId="0" borderId="0" xfId="0" applyFont="1" applyBorder="1" applyAlignment="1" applyProtection="1">
      <alignment horizontal="right" vertical="center"/>
    </xf>
    <xf numFmtId="0" fontId="9" fillId="0" borderId="11" xfId="0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vertical="center"/>
    </xf>
    <xf numFmtId="49" fontId="10" fillId="4" borderId="2" xfId="0" applyNumberFormat="1" applyFont="1" applyFill="1" applyBorder="1" applyAlignment="1" applyProtection="1">
      <alignment horizontal="left" vertical="center" indent="1"/>
      <protection locked="0"/>
    </xf>
    <xf numFmtId="49" fontId="0" fillId="4" borderId="4" xfId="0" applyNumberFormat="1" applyFill="1" applyBorder="1" applyAlignment="1" applyProtection="1">
      <alignment horizontal="left" vertical="center" indent="1"/>
      <protection locked="0"/>
    </xf>
    <xf numFmtId="49" fontId="0" fillId="4" borderId="3" xfId="0" applyNumberFormat="1" applyFill="1" applyBorder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vertical="center"/>
      <protection locked="0"/>
    </xf>
    <xf numFmtId="49" fontId="10" fillId="0" borderId="34" xfId="0" applyNumberFormat="1" applyFont="1" applyFill="1" applyBorder="1" applyAlignment="1" applyProtection="1">
      <alignment horizontal="left" vertical="center"/>
    </xf>
    <xf numFmtId="49" fontId="10" fillId="0" borderId="29" xfId="0" applyNumberFormat="1" applyFont="1" applyFill="1" applyBorder="1" applyAlignment="1" applyProtection="1">
      <alignment horizontal="left" vertical="center"/>
    </xf>
    <xf numFmtId="49" fontId="10" fillId="0" borderId="18" xfId="0" applyNumberFormat="1" applyFont="1" applyFill="1" applyBorder="1" applyAlignment="1" applyProtection="1">
      <alignment horizontal="left" vertical="center"/>
    </xf>
    <xf numFmtId="49" fontId="10" fillId="0" borderId="19" xfId="0" applyNumberFormat="1" applyFont="1" applyFill="1" applyBorder="1" applyAlignment="1" applyProtection="1">
      <alignment horizontal="left" vertical="center"/>
    </xf>
    <xf numFmtId="49" fontId="10" fillId="0" borderId="35" xfId="0" applyNumberFormat="1" applyFont="1" applyFill="1" applyBorder="1" applyAlignment="1" applyProtection="1">
      <alignment horizontal="left" vertical="center"/>
    </xf>
    <xf numFmtId="49" fontId="10" fillId="0" borderId="36" xfId="0" applyNumberFormat="1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49" fontId="9" fillId="5" borderId="24" xfId="0" applyNumberFormat="1" applyFont="1" applyFill="1" applyBorder="1" applyAlignment="1" applyProtection="1">
      <alignment horizontal="left" vertical="center"/>
    </xf>
    <xf numFmtId="49" fontId="9" fillId="5" borderId="25" xfId="0" applyNumberFormat="1" applyFont="1" applyFill="1" applyBorder="1" applyAlignment="1" applyProtection="1">
      <alignment horizontal="left" vertical="center"/>
    </xf>
    <xf numFmtId="49" fontId="10" fillId="0" borderId="32" xfId="0" applyNumberFormat="1" applyFont="1" applyFill="1" applyBorder="1" applyAlignment="1" applyProtection="1">
      <alignment horizontal="left" vertical="center"/>
    </xf>
    <xf numFmtId="49" fontId="10" fillId="0" borderId="15" xfId="0" applyNumberFormat="1" applyFont="1" applyFill="1" applyBorder="1" applyAlignment="1" applyProtection="1">
      <alignment horizontal="left" vertical="center"/>
    </xf>
    <xf numFmtId="0" fontId="0" fillId="7" borderId="0" xfId="0" applyFill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49" fontId="9" fillId="0" borderId="3" xfId="0" applyNumberFormat="1" applyFont="1" applyFill="1" applyBorder="1" applyAlignment="1" applyProtection="1">
      <alignment horizontal="left" vertical="center"/>
      <protection locked="0"/>
    </xf>
    <xf numFmtId="44" fontId="9" fillId="0" borderId="0" xfId="0" applyNumberFormat="1" applyFont="1" applyAlignment="1" applyProtection="1">
      <alignment horizontal="right" vertical="center"/>
    </xf>
    <xf numFmtId="44" fontId="9" fillId="7" borderId="0" xfId="0" applyNumberFormat="1" applyFont="1" applyFill="1" applyBorder="1" applyAlignment="1" applyProtection="1">
      <alignment horizontal="right" vertical="center"/>
    </xf>
    <xf numFmtId="0" fontId="0" fillId="7" borderId="0" xfId="0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49" fontId="10" fillId="0" borderId="18" xfId="0" applyNumberFormat="1" applyFont="1" applyFill="1" applyBorder="1" applyAlignment="1" applyProtection="1">
      <alignment horizontal="center" vertical="center"/>
    </xf>
    <xf numFmtId="49" fontId="10" fillId="0" borderId="19" xfId="0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left" vertical="center" indent="1"/>
      <protection locked="0"/>
    </xf>
    <xf numFmtId="0" fontId="21" fillId="0" borderId="4" xfId="0" applyFont="1" applyFill="1" applyBorder="1" applyAlignment="1" applyProtection="1">
      <alignment horizontal="left" vertical="center" indent="1"/>
      <protection locked="0"/>
    </xf>
    <xf numFmtId="0" fontId="21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/>
    <xf numFmtId="0" fontId="18" fillId="7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1" fillId="0" borderId="2" xfId="0" applyNumberFormat="1" applyFont="1" applyFill="1" applyBorder="1" applyAlignment="1" applyProtection="1">
      <alignment horizontal="left" vertical="center" indent="1"/>
      <protection locked="0"/>
    </xf>
    <xf numFmtId="44" fontId="9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3" fillId="7" borderId="0" xfId="0" applyFont="1" applyFill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10" fontId="19" fillId="4" borderId="1" xfId="0" applyNumberFormat="1" applyFont="1" applyFill="1" applyBorder="1" applyAlignment="1" applyProtection="1">
      <alignment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46567</xdr:rowOff>
    </xdr:from>
    <xdr:to>
      <xdr:col>5</xdr:col>
      <xdr:colOff>467784</xdr:colOff>
      <xdr:row>1</xdr:row>
      <xdr:rowOff>210609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67"/>
          <a:ext cx="3367617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4</xdr:col>
      <xdr:colOff>552450</xdr:colOff>
      <xdr:row>0</xdr:row>
      <xdr:rowOff>438150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33242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4</xdr:col>
      <xdr:colOff>695325</xdr:colOff>
      <xdr:row>1</xdr:row>
      <xdr:rowOff>381000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4324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142875</xdr:rowOff>
    </xdr:from>
    <xdr:to>
      <xdr:col>4</xdr:col>
      <xdr:colOff>47625</xdr:colOff>
      <xdr:row>1</xdr:row>
      <xdr:rowOff>381000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5334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A6" sqref="A6:F6"/>
    </sheetView>
  </sheetViews>
  <sheetFormatPr defaultRowHeight="15" x14ac:dyDescent="0.25"/>
  <cols>
    <col min="1" max="1" width="18.7109375" style="246" customWidth="1"/>
    <col min="2" max="2" width="10.7109375" style="246" customWidth="1"/>
    <col min="3" max="3" width="15.7109375" style="246" customWidth="1"/>
    <col min="4" max="5" width="12.7109375" style="246" customWidth="1"/>
    <col min="6" max="9" width="10.7109375" style="246" customWidth="1"/>
    <col min="10" max="256" width="9.140625" style="246"/>
    <col min="257" max="257" width="18.7109375" style="246" customWidth="1"/>
    <col min="258" max="258" width="10.7109375" style="246" customWidth="1"/>
    <col min="259" max="259" width="15.7109375" style="246" customWidth="1"/>
    <col min="260" max="261" width="12.7109375" style="246" customWidth="1"/>
    <col min="262" max="265" width="10.7109375" style="246" customWidth="1"/>
    <col min="266" max="512" width="9.140625" style="246"/>
    <col min="513" max="513" width="18.7109375" style="246" customWidth="1"/>
    <col min="514" max="514" width="10.7109375" style="246" customWidth="1"/>
    <col min="515" max="515" width="15.7109375" style="246" customWidth="1"/>
    <col min="516" max="517" width="12.7109375" style="246" customWidth="1"/>
    <col min="518" max="521" width="10.7109375" style="246" customWidth="1"/>
    <col min="522" max="768" width="9.140625" style="246"/>
    <col min="769" max="769" width="18.7109375" style="246" customWidth="1"/>
    <col min="770" max="770" width="10.7109375" style="246" customWidth="1"/>
    <col min="771" max="771" width="15.7109375" style="246" customWidth="1"/>
    <col min="772" max="773" width="12.7109375" style="246" customWidth="1"/>
    <col min="774" max="777" width="10.7109375" style="246" customWidth="1"/>
    <col min="778" max="1024" width="9.140625" style="246"/>
    <col min="1025" max="1025" width="18.7109375" style="246" customWidth="1"/>
    <col min="1026" max="1026" width="10.7109375" style="246" customWidth="1"/>
    <col min="1027" max="1027" width="15.7109375" style="246" customWidth="1"/>
    <col min="1028" max="1029" width="12.7109375" style="246" customWidth="1"/>
    <col min="1030" max="1033" width="10.7109375" style="246" customWidth="1"/>
    <col min="1034" max="1280" width="9.140625" style="246"/>
    <col min="1281" max="1281" width="18.7109375" style="246" customWidth="1"/>
    <col min="1282" max="1282" width="10.7109375" style="246" customWidth="1"/>
    <col min="1283" max="1283" width="15.7109375" style="246" customWidth="1"/>
    <col min="1284" max="1285" width="12.7109375" style="246" customWidth="1"/>
    <col min="1286" max="1289" width="10.7109375" style="246" customWidth="1"/>
    <col min="1290" max="1536" width="9.140625" style="246"/>
    <col min="1537" max="1537" width="18.7109375" style="246" customWidth="1"/>
    <col min="1538" max="1538" width="10.7109375" style="246" customWidth="1"/>
    <col min="1539" max="1539" width="15.7109375" style="246" customWidth="1"/>
    <col min="1540" max="1541" width="12.7109375" style="246" customWidth="1"/>
    <col min="1542" max="1545" width="10.7109375" style="246" customWidth="1"/>
    <col min="1546" max="1792" width="9.140625" style="246"/>
    <col min="1793" max="1793" width="18.7109375" style="246" customWidth="1"/>
    <col min="1794" max="1794" width="10.7109375" style="246" customWidth="1"/>
    <col min="1795" max="1795" width="15.7109375" style="246" customWidth="1"/>
    <col min="1796" max="1797" width="12.7109375" style="246" customWidth="1"/>
    <col min="1798" max="1801" width="10.7109375" style="246" customWidth="1"/>
    <col min="1802" max="2048" width="9.140625" style="246"/>
    <col min="2049" max="2049" width="18.7109375" style="246" customWidth="1"/>
    <col min="2050" max="2050" width="10.7109375" style="246" customWidth="1"/>
    <col min="2051" max="2051" width="15.7109375" style="246" customWidth="1"/>
    <col min="2052" max="2053" width="12.7109375" style="246" customWidth="1"/>
    <col min="2054" max="2057" width="10.7109375" style="246" customWidth="1"/>
    <col min="2058" max="2304" width="9.140625" style="246"/>
    <col min="2305" max="2305" width="18.7109375" style="246" customWidth="1"/>
    <col min="2306" max="2306" width="10.7109375" style="246" customWidth="1"/>
    <col min="2307" max="2307" width="15.7109375" style="246" customWidth="1"/>
    <col min="2308" max="2309" width="12.7109375" style="246" customWidth="1"/>
    <col min="2310" max="2313" width="10.7109375" style="246" customWidth="1"/>
    <col min="2314" max="2560" width="9.140625" style="246"/>
    <col min="2561" max="2561" width="18.7109375" style="246" customWidth="1"/>
    <col min="2562" max="2562" width="10.7109375" style="246" customWidth="1"/>
    <col min="2563" max="2563" width="15.7109375" style="246" customWidth="1"/>
    <col min="2564" max="2565" width="12.7109375" style="246" customWidth="1"/>
    <col min="2566" max="2569" width="10.7109375" style="246" customWidth="1"/>
    <col min="2570" max="2816" width="9.140625" style="246"/>
    <col min="2817" max="2817" width="18.7109375" style="246" customWidth="1"/>
    <col min="2818" max="2818" width="10.7109375" style="246" customWidth="1"/>
    <col min="2819" max="2819" width="15.7109375" style="246" customWidth="1"/>
    <col min="2820" max="2821" width="12.7109375" style="246" customWidth="1"/>
    <col min="2822" max="2825" width="10.7109375" style="246" customWidth="1"/>
    <col min="2826" max="3072" width="9.140625" style="246"/>
    <col min="3073" max="3073" width="18.7109375" style="246" customWidth="1"/>
    <col min="3074" max="3074" width="10.7109375" style="246" customWidth="1"/>
    <col min="3075" max="3075" width="15.7109375" style="246" customWidth="1"/>
    <col min="3076" max="3077" width="12.7109375" style="246" customWidth="1"/>
    <col min="3078" max="3081" width="10.7109375" style="246" customWidth="1"/>
    <col min="3082" max="3328" width="9.140625" style="246"/>
    <col min="3329" max="3329" width="18.7109375" style="246" customWidth="1"/>
    <col min="3330" max="3330" width="10.7109375" style="246" customWidth="1"/>
    <col min="3331" max="3331" width="15.7109375" style="246" customWidth="1"/>
    <col min="3332" max="3333" width="12.7109375" style="246" customWidth="1"/>
    <col min="3334" max="3337" width="10.7109375" style="246" customWidth="1"/>
    <col min="3338" max="3584" width="9.140625" style="246"/>
    <col min="3585" max="3585" width="18.7109375" style="246" customWidth="1"/>
    <col min="3586" max="3586" width="10.7109375" style="246" customWidth="1"/>
    <col min="3587" max="3587" width="15.7109375" style="246" customWidth="1"/>
    <col min="3588" max="3589" width="12.7109375" style="246" customWidth="1"/>
    <col min="3590" max="3593" width="10.7109375" style="246" customWidth="1"/>
    <col min="3594" max="3840" width="9.140625" style="246"/>
    <col min="3841" max="3841" width="18.7109375" style="246" customWidth="1"/>
    <col min="3842" max="3842" width="10.7109375" style="246" customWidth="1"/>
    <col min="3843" max="3843" width="15.7109375" style="246" customWidth="1"/>
    <col min="3844" max="3845" width="12.7109375" style="246" customWidth="1"/>
    <col min="3846" max="3849" width="10.7109375" style="246" customWidth="1"/>
    <col min="3850" max="4096" width="9.140625" style="246"/>
    <col min="4097" max="4097" width="18.7109375" style="246" customWidth="1"/>
    <col min="4098" max="4098" width="10.7109375" style="246" customWidth="1"/>
    <col min="4099" max="4099" width="15.7109375" style="246" customWidth="1"/>
    <col min="4100" max="4101" width="12.7109375" style="246" customWidth="1"/>
    <col min="4102" max="4105" width="10.7109375" style="246" customWidth="1"/>
    <col min="4106" max="4352" width="9.140625" style="246"/>
    <col min="4353" max="4353" width="18.7109375" style="246" customWidth="1"/>
    <col min="4354" max="4354" width="10.7109375" style="246" customWidth="1"/>
    <col min="4355" max="4355" width="15.7109375" style="246" customWidth="1"/>
    <col min="4356" max="4357" width="12.7109375" style="246" customWidth="1"/>
    <col min="4358" max="4361" width="10.7109375" style="246" customWidth="1"/>
    <col min="4362" max="4608" width="9.140625" style="246"/>
    <col min="4609" max="4609" width="18.7109375" style="246" customWidth="1"/>
    <col min="4610" max="4610" width="10.7109375" style="246" customWidth="1"/>
    <col min="4611" max="4611" width="15.7109375" style="246" customWidth="1"/>
    <col min="4612" max="4613" width="12.7109375" style="246" customWidth="1"/>
    <col min="4614" max="4617" width="10.7109375" style="246" customWidth="1"/>
    <col min="4618" max="4864" width="9.140625" style="246"/>
    <col min="4865" max="4865" width="18.7109375" style="246" customWidth="1"/>
    <col min="4866" max="4866" width="10.7109375" style="246" customWidth="1"/>
    <col min="4867" max="4867" width="15.7109375" style="246" customWidth="1"/>
    <col min="4868" max="4869" width="12.7109375" style="246" customWidth="1"/>
    <col min="4870" max="4873" width="10.7109375" style="246" customWidth="1"/>
    <col min="4874" max="5120" width="9.140625" style="246"/>
    <col min="5121" max="5121" width="18.7109375" style="246" customWidth="1"/>
    <col min="5122" max="5122" width="10.7109375" style="246" customWidth="1"/>
    <col min="5123" max="5123" width="15.7109375" style="246" customWidth="1"/>
    <col min="5124" max="5125" width="12.7109375" style="246" customWidth="1"/>
    <col min="5126" max="5129" width="10.7109375" style="246" customWidth="1"/>
    <col min="5130" max="5376" width="9.140625" style="246"/>
    <col min="5377" max="5377" width="18.7109375" style="246" customWidth="1"/>
    <col min="5378" max="5378" width="10.7109375" style="246" customWidth="1"/>
    <col min="5379" max="5379" width="15.7109375" style="246" customWidth="1"/>
    <col min="5380" max="5381" width="12.7109375" style="246" customWidth="1"/>
    <col min="5382" max="5385" width="10.7109375" style="246" customWidth="1"/>
    <col min="5386" max="5632" width="9.140625" style="246"/>
    <col min="5633" max="5633" width="18.7109375" style="246" customWidth="1"/>
    <col min="5634" max="5634" width="10.7109375" style="246" customWidth="1"/>
    <col min="5635" max="5635" width="15.7109375" style="246" customWidth="1"/>
    <col min="5636" max="5637" width="12.7109375" style="246" customWidth="1"/>
    <col min="5638" max="5641" width="10.7109375" style="246" customWidth="1"/>
    <col min="5642" max="5888" width="9.140625" style="246"/>
    <col min="5889" max="5889" width="18.7109375" style="246" customWidth="1"/>
    <col min="5890" max="5890" width="10.7109375" style="246" customWidth="1"/>
    <col min="5891" max="5891" width="15.7109375" style="246" customWidth="1"/>
    <col min="5892" max="5893" width="12.7109375" style="246" customWidth="1"/>
    <col min="5894" max="5897" width="10.7109375" style="246" customWidth="1"/>
    <col min="5898" max="6144" width="9.140625" style="246"/>
    <col min="6145" max="6145" width="18.7109375" style="246" customWidth="1"/>
    <col min="6146" max="6146" width="10.7109375" style="246" customWidth="1"/>
    <col min="6147" max="6147" width="15.7109375" style="246" customWidth="1"/>
    <col min="6148" max="6149" width="12.7109375" style="246" customWidth="1"/>
    <col min="6150" max="6153" width="10.7109375" style="246" customWidth="1"/>
    <col min="6154" max="6400" width="9.140625" style="246"/>
    <col min="6401" max="6401" width="18.7109375" style="246" customWidth="1"/>
    <col min="6402" max="6402" width="10.7109375" style="246" customWidth="1"/>
    <col min="6403" max="6403" width="15.7109375" style="246" customWidth="1"/>
    <col min="6404" max="6405" width="12.7109375" style="246" customWidth="1"/>
    <col min="6406" max="6409" width="10.7109375" style="246" customWidth="1"/>
    <col min="6410" max="6656" width="9.140625" style="246"/>
    <col min="6657" max="6657" width="18.7109375" style="246" customWidth="1"/>
    <col min="6658" max="6658" width="10.7109375" style="246" customWidth="1"/>
    <col min="6659" max="6659" width="15.7109375" style="246" customWidth="1"/>
    <col min="6660" max="6661" width="12.7109375" style="246" customWidth="1"/>
    <col min="6662" max="6665" width="10.7109375" style="246" customWidth="1"/>
    <col min="6666" max="6912" width="9.140625" style="246"/>
    <col min="6913" max="6913" width="18.7109375" style="246" customWidth="1"/>
    <col min="6914" max="6914" width="10.7109375" style="246" customWidth="1"/>
    <col min="6915" max="6915" width="15.7109375" style="246" customWidth="1"/>
    <col min="6916" max="6917" width="12.7109375" style="246" customWidth="1"/>
    <col min="6918" max="6921" width="10.7109375" style="246" customWidth="1"/>
    <col min="6922" max="7168" width="9.140625" style="246"/>
    <col min="7169" max="7169" width="18.7109375" style="246" customWidth="1"/>
    <col min="7170" max="7170" width="10.7109375" style="246" customWidth="1"/>
    <col min="7171" max="7171" width="15.7109375" style="246" customWidth="1"/>
    <col min="7172" max="7173" width="12.7109375" style="246" customWidth="1"/>
    <col min="7174" max="7177" width="10.7109375" style="246" customWidth="1"/>
    <col min="7178" max="7424" width="9.140625" style="246"/>
    <col min="7425" max="7425" width="18.7109375" style="246" customWidth="1"/>
    <col min="7426" max="7426" width="10.7109375" style="246" customWidth="1"/>
    <col min="7427" max="7427" width="15.7109375" style="246" customWidth="1"/>
    <col min="7428" max="7429" width="12.7109375" style="246" customWidth="1"/>
    <col min="7430" max="7433" width="10.7109375" style="246" customWidth="1"/>
    <col min="7434" max="7680" width="9.140625" style="246"/>
    <col min="7681" max="7681" width="18.7109375" style="246" customWidth="1"/>
    <col min="7682" max="7682" width="10.7109375" style="246" customWidth="1"/>
    <col min="7683" max="7683" width="15.7109375" style="246" customWidth="1"/>
    <col min="7684" max="7685" width="12.7109375" style="246" customWidth="1"/>
    <col min="7686" max="7689" width="10.7109375" style="246" customWidth="1"/>
    <col min="7690" max="7936" width="9.140625" style="246"/>
    <col min="7937" max="7937" width="18.7109375" style="246" customWidth="1"/>
    <col min="7938" max="7938" width="10.7109375" style="246" customWidth="1"/>
    <col min="7939" max="7939" width="15.7109375" style="246" customWidth="1"/>
    <col min="7940" max="7941" width="12.7109375" style="246" customWidth="1"/>
    <col min="7942" max="7945" width="10.7109375" style="246" customWidth="1"/>
    <col min="7946" max="8192" width="9.140625" style="246"/>
    <col min="8193" max="8193" width="18.7109375" style="246" customWidth="1"/>
    <col min="8194" max="8194" width="10.7109375" style="246" customWidth="1"/>
    <col min="8195" max="8195" width="15.7109375" style="246" customWidth="1"/>
    <col min="8196" max="8197" width="12.7109375" style="246" customWidth="1"/>
    <col min="8198" max="8201" width="10.7109375" style="246" customWidth="1"/>
    <col min="8202" max="8448" width="9.140625" style="246"/>
    <col min="8449" max="8449" width="18.7109375" style="246" customWidth="1"/>
    <col min="8450" max="8450" width="10.7109375" style="246" customWidth="1"/>
    <col min="8451" max="8451" width="15.7109375" style="246" customWidth="1"/>
    <col min="8452" max="8453" width="12.7109375" style="246" customWidth="1"/>
    <col min="8454" max="8457" width="10.7109375" style="246" customWidth="1"/>
    <col min="8458" max="8704" width="9.140625" style="246"/>
    <col min="8705" max="8705" width="18.7109375" style="246" customWidth="1"/>
    <col min="8706" max="8706" width="10.7109375" style="246" customWidth="1"/>
    <col min="8707" max="8707" width="15.7109375" style="246" customWidth="1"/>
    <col min="8708" max="8709" width="12.7109375" style="246" customWidth="1"/>
    <col min="8710" max="8713" width="10.7109375" style="246" customWidth="1"/>
    <col min="8714" max="8960" width="9.140625" style="246"/>
    <col min="8961" max="8961" width="18.7109375" style="246" customWidth="1"/>
    <col min="8962" max="8962" width="10.7109375" style="246" customWidth="1"/>
    <col min="8963" max="8963" width="15.7109375" style="246" customWidth="1"/>
    <col min="8964" max="8965" width="12.7109375" style="246" customWidth="1"/>
    <col min="8966" max="8969" width="10.7109375" style="246" customWidth="1"/>
    <col min="8970" max="9216" width="9.140625" style="246"/>
    <col min="9217" max="9217" width="18.7109375" style="246" customWidth="1"/>
    <col min="9218" max="9218" width="10.7109375" style="246" customWidth="1"/>
    <col min="9219" max="9219" width="15.7109375" style="246" customWidth="1"/>
    <col min="9220" max="9221" width="12.7109375" style="246" customWidth="1"/>
    <col min="9222" max="9225" width="10.7109375" style="246" customWidth="1"/>
    <col min="9226" max="9472" width="9.140625" style="246"/>
    <col min="9473" max="9473" width="18.7109375" style="246" customWidth="1"/>
    <col min="9474" max="9474" width="10.7109375" style="246" customWidth="1"/>
    <col min="9475" max="9475" width="15.7109375" style="246" customWidth="1"/>
    <col min="9476" max="9477" width="12.7109375" style="246" customWidth="1"/>
    <col min="9478" max="9481" width="10.7109375" style="246" customWidth="1"/>
    <col min="9482" max="9728" width="9.140625" style="246"/>
    <col min="9729" max="9729" width="18.7109375" style="246" customWidth="1"/>
    <col min="9730" max="9730" width="10.7109375" style="246" customWidth="1"/>
    <col min="9731" max="9731" width="15.7109375" style="246" customWidth="1"/>
    <col min="9732" max="9733" width="12.7109375" style="246" customWidth="1"/>
    <col min="9734" max="9737" width="10.7109375" style="246" customWidth="1"/>
    <col min="9738" max="9984" width="9.140625" style="246"/>
    <col min="9985" max="9985" width="18.7109375" style="246" customWidth="1"/>
    <col min="9986" max="9986" width="10.7109375" style="246" customWidth="1"/>
    <col min="9987" max="9987" width="15.7109375" style="246" customWidth="1"/>
    <col min="9988" max="9989" width="12.7109375" style="246" customWidth="1"/>
    <col min="9990" max="9993" width="10.7109375" style="246" customWidth="1"/>
    <col min="9994" max="10240" width="9.140625" style="246"/>
    <col min="10241" max="10241" width="18.7109375" style="246" customWidth="1"/>
    <col min="10242" max="10242" width="10.7109375" style="246" customWidth="1"/>
    <col min="10243" max="10243" width="15.7109375" style="246" customWidth="1"/>
    <col min="10244" max="10245" width="12.7109375" style="246" customWidth="1"/>
    <col min="10246" max="10249" width="10.7109375" style="246" customWidth="1"/>
    <col min="10250" max="10496" width="9.140625" style="246"/>
    <col min="10497" max="10497" width="18.7109375" style="246" customWidth="1"/>
    <col min="10498" max="10498" width="10.7109375" style="246" customWidth="1"/>
    <col min="10499" max="10499" width="15.7109375" style="246" customWidth="1"/>
    <col min="10500" max="10501" width="12.7109375" style="246" customWidth="1"/>
    <col min="10502" max="10505" width="10.7109375" style="246" customWidth="1"/>
    <col min="10506" max="10752" width="9.140625" style="246"/>
    <col min="10753" max="10753" width="18.7109375" style="246" customWidth="1"/>
    <col min="10754" max="10754" width="10.7109375" style="246" customWidth="1"/>
    <col min="10755" max="10755" width="15.7109375" style="246" customWidth="1"/>
    <col min="10756" max="10757" width="12.7109375" style="246" customWidth="1"/>
    <col min="10758" max="10761" width="10.7109375" style="246" customWidth="1"/>
    <col min="10762" max="11008" width="9.140625" style="246"/>
    <col min="11009" max="11009" width="18.7109375" style="246" customWidth="1"/>
    <col min="11010" max="11010" width="10.7109375" style="246" customWidth="1"/>
    <col min="11011" max="11011" width="15.7109375" style="246" customWidth="1"/>
    <col min="11012" max="11013" width="12.7109375" style="246" customWidth="1"/>
    <col min="11014" max="11017" width="10.7109375" style="246" customWidth="1"/>
    <col min="11018" max="11264" width="9.140625" style="246"/>
    <col min="11265" max="11265" width="18.7109375" style="246" customWidth="1"/>
    <col min="11266" max="11266" width="10.7109375" style="246" customWidth="1"/>
    <col min="11267" max="11267" width="15.7109375" style="246" customWidth="1"/>
    <col min="11268" max="11269" width="12.7109375" style="246" customWidth="1"/>
    <col min="11270" max="11273" width="10.7109375" style="246" customWidth="1"/>
    <col min="11274" max="11520" width="9.140625" style="246"/>
    <col min="11521" max="11521" width="18.7109375" style="246" customWidth="1"/>
    <col min="11522" max="11522" width="10.7109375" style="246" customWidth="1"/>
    <col min="11523" max="11523" width="15.7109375" style="246" customWidth="1"/>
    <col min="11524" max="11525" width="12.7109375" style="246" customWidth="1"/>
    <col min="11526" max="11529" width="10.7109375" style="246" customWidth="1"/>
    <col min="11530" max="11776" width="9.140625" style="246"/>
    <col min="11777" max="11777" width="18.7109375" style="246" customWidth="1"/>
    <col min="11778" max="11778" width="10.7109375" style="246" customWidth="1"/>
    <col min="11779" max="11779" width="15.7109375" style="246" customWidth="1"/>
    <col min="11780" max="11781" width="12.7109375" style="246" customWidth="1"/>
    <col min="11782" max="11785" width="10.7109375" style="246" customWidth="1"/>
    <col min="11786" max="12032" width="9.140625" style="246"/>
    <col min="12033" max="12033" width="18.7109375" style="246" customWidth="1"/>
    <col min="12034" max="12034" width="10.7109375" style="246" customWidth="1"/>
    <col min="12035" max="12035" width="15.7109375" style="246" customWidth="1"/>
    <col min="12036" max="12037" width="12.7109375" style="246" customWidth="1"/>
    <col min="12038" max="12041" width="10.7109375" style="246" customWidth="1"/>
    <col min="12042" max="12288" width="9.140625" style="246"/>
    <col min="12289" max="12289" width="18.7109375" style="246" customWidth="1"/>
    <col min="12290" max="12290" width="10.7109375" style="246" customWidth="1"/>
    <col min="12291" max="12291" width="15.7109375" style="246" customWidth="1"/>
    <col min="12292" max="12293" width="12.7109375" style="246" customWidth="1"/>
    <col min="12294" max="12297" width="10.7109375" style="246" customWidth="1"/>
    <col min="12298" max="12544" width="9.140625" style="246"/>
    <col min="12545" max="12545" width="18.7109375" style="246" customWidth="1"/>
    <col min="12546" max="12546" width="10.7109375" style="246" customWidth="1"/>
    <col min="12547" max="12547" width="15.7109375" style="246" customWidth="1"/>
    <col min="12548" max="12549" width="12.7109375" style="246" customWidth="1"/>
    <col min="12550" max="12553" width="10.7109375" style="246" customWidth="1"/>
    <col min="12554" max="12800" width="9.140625" style="246"/>
    <col min="12801" max="12801" width="18.7109375" style="246" customWidth="1"/>
    <col min="12802" max="12802" width="10.7109375" style="246" customWidth="1"/>
    <col min="12803" max="12803" width="15.7109375" style="246" customWidth="1"/>
    <col min="12804" max="12805" width="12.7109375" style="246" customWidth="1"/>
    <col min="12806" max="12809" width="10.7109375" style="246" customWidth="1"/>
    <col min="12810" max="13056" width="9.140625" style="246"/>
    <col min="13057" max="13057" width="18.7109375" style="246" customWidth="1"/>
    <col min="13058" max="13058" width="10.7109375" style="246" customWidth="1"/>
    <col min="13059" max="13059" width="15.7109375" style="246" customWidth="1"/>
    <col min="13060" max="13061" width="12.7109375" style="246" customWidth="1"/>
    <col min="13062" max="13065" width="10.7109375" style="246" customWidth="1"/>
    <col min="13066" max="13312" width="9.140625" style="246"/>
    <col min="13313" max="13313" width="18.7109375" style="246" customWidth="1"/>
    <col min="13314" max="13314" width="10.7109375" style="246" customWidth="1"/>
    <col min="13315" max="13315" width="15.7109375" style="246" customWidth="1"/>
    <col min="13316" max="13317" width="12.7109375" style="246" customWidth="1"/>
    <col min="13318" max="13321" width="10.7109375" style="246" customWidth="1"/>
    <col min="13322" max="13568" width="9.140625" style="246"/>
    <col min="13569" max="13569" width="18.7109375" style="246" customWidth="1"/>
    <col min="13570" max="13570" width="10.7109375" style="246" customWidth="1"/>
    <col min="13571" max="13571" width="15.7109375" style="246" customWidth="1"/>
    <col min="13572" max="13573" width="12.7109375" style="246" customWidth="1"/>
    <col min="13574" max="13577" width="10.7109375" style="246" customWidth="1"/>
    <col min="13578" max="13824" width="9.140625" style="246"/>
    <col min="13825" max="13825" width="18.7109375" style="246" customWidth="1"/>
    <col min="13826" max="13826" width="10.7109375" style="246" customWidth="1"/>
    <col min="13827" max="13827" width="15.7109375" style="246" customWidth="1"/>
    <col min="13828" max="13829" width="12.7109375" style="246" customWidth="1"/>
    <col min="13830" max="13833" width="10.7109375" style="246" customWidth="1"/>
    <col min="13834" max="14080" width="9.140625" style="246"/>
    <col min="14081" max="14081" width="18.7109375" style="246" customWidth="1"/>
    <col min="14082" max="14082" width="10.7109375" style="246" customWidth="1"/>
    <col min="14083" max="14083" width="15.7109375" style="246" customWidth="1"/>
    <col min="14084" max="14085" width="12.7109375" style="246" customWidth="1"/>
    <col min="14086" max="14089" width="10.7109375" style="246" customWidth="1"/>
    <col min="14090" max="14336" width="9.140625" style="246"/>
    <col min="14337" max="14337" width="18.7109375" style="246" customWidth="1"/>
    <col min="14338" max="14338" width="10.7109375" style="246" customWidth="1"/>
    <col min="14339" max="14339" width="15.7109375" style="246" customWidth="1"/>
    <col min="14340" max="14341" width="12.7109375" style="246" customWidth="1"/>
    <col min="14342" max="14345" width="10.7109375" style="246" customWidth="1"/>
    <col min="14346" max="14592" width="9.140625" style="246"/>
    <col min="14593" max="14593" width="18.7109375" style="246" customWidth="1"/>
    <col min="14594" max="14594" width="10.7109375" style="246" customWidth="1"/>
    <col min="14595" max="14595" width="15.7109375" style="246" customWidth="1"/>
    <col min="14596" max="14597" width="12.7109375" style="246" customWidth="1"/>
    <col min="14598" max="14601" width="10.7109375" style="246" customWidth="1"/>
    <col min="14602" max="14848" width="9.140625" style="246"/>
    <col min="14849" max="14849" width="18.7109375" style="246" customWidth="1"/>
    <col min="14850" max="14850" width="10.7109375" style="246" customWidth="1"/>
    <col min="14851" max="14851" width="15.7109375" style="246" customWidth="1"/>
    <col min="14852" max="14853" width="12.7109375" style="246" customWidth="1"/>
    <col min="14854" max="14857" width="10.7109375" style="246" customWidth="1"/>
    <col min="14858" max="15104" width="9.140625" style="246"/>
    <col min="15105" max="15105" width="18.7109375" style="246" customWidth="1"/>
    <col min="15106" max="15106" width="10.7109375" style="246" customWidth="1"/>
    <col min="15107" max="15107" width="15.7109375" style="246" customWidth="1"/>
    <col min="15108" max="15109" width="12.7109375" style="246" customWidth="1"/>
    <col min="15110" max="15113" width="10.7109375" style="246" customWidth="1"/>
    <col min="15114" max="15360" width="9.140625" style="246"/>
    <col min="15361" max="15361" width="18.7109375" style="246" customWidth="1"/>
    <col min="15362" max="15362" width="10.7109375" style="246" customWidth="1"/>
    <col min="15363" max="15363" width="15.7109375" style="246" customWidth="1"/>
    <col min="15364" max="15365" width="12.7109375" style="246" customWidth="1"/>
    <col min="15366" max="15369" width="10.7109375" style="246" customWidth="1"/>
    <col min="15370" max="15616" width="9.140625" style="246"/>
    <col min="15617" max="15617" width="18.7109375" style="246" customWidth="1"/>
    <col min="15618" max="15618" width="10.7109375" style="246" customWidth="1"/>
    <col min="15619" max="15619" width="15.7109375" style="246" customWidth="1"/>
    <col min="15620" max="15621" width="12.7109375" style="246" customWidth="1"/>
    <col min="15622" max="15625" width="10.7109375" style="246" customWidth="1"/>
    <col min="15626" max="15872" width="9.140625" style="246"/>
    <col min="15873" max="15873" width="18.7109375" style="246" customWidth="1"/>
    <col min="15874" max="15874" width="10.7109375" style="246" customWidth="1"/>
    <col min="15875" max="15875" width="15.7109375" style="246" customWidth="1"/>
    <col min="15876" max="15877" width="12.7109375" style="246" customWidth="1"/>
    <col min="15878" max="15881" width="10.7109375" style="246" customWidth="1"/>
    <col min="15882" max="16128" width="9.140625" style="246"/>
    <col min="16129" max="16129" width="18.7109375" style="246" customWidth="1"/>
    <col min="16130" max="16130" width="10.7109375" style="246" customWidth="1"/>
    <col min="16131" max="16131" width="15.7109375" style="246" customWidth="1"/>
    <col min="16132" max="16133" width="12.7109375" style="246" customWidth="1"/>
    <col min="16134" max="16137" width="10.7109375" style="246" customWidth="1"/>
    <col min="16138" max="16384" width="9.140625" style="246"/>
  </cols>
  <sheetData>
    <row r="1" spans="1:7" s="244" customFormat="1" ht="27.75" x14ac:dyDescent="0.25">
      <c r="A1" s="340" t="s">
        <v>113</v>
      </c>
      <c r="B1" s="340"/>
      <c r="C1" s="340"/>
      <c r="D1" s="340"/>
      <c r="E1" s="340"/>
      <c r="F1" s="340"/>
      <c r="G1" s="243"/>
    </row>
    <row r="2" spans="1:7" s="244" customFormat="1" ht="28.5" thickBot="1" x14ac:dyDescent="0.3">
      <c r="A2" s="341"/>
      <c r="B2" s="341"/>
      <c r="C2" s="341"/>
      <c r="D2" s="341"/>
      <c r="E2" s="341"/>
      <c r="F2" s="341"/>
      <c r="G2" s="243"/>
    </row>
    <row r="3" spans="1:7" ht="27.75" x14ac:dyDescent="0.4">
      <c r="A3" s="342" t="s">
        <v>106</v>
      </c>
      <c r="B3" s="343"/>
      <c r="C3" s="343"/>
      <c r="D3" s="343"/>
      <c r="E3" s="343"/>
      <c r="F3" s="344"/>
      <c r="G3" s="245"/>
    </row>
    <row r="4" spans="1:7" s="244" customFormat="1" ht="15.75" thickBot="1" x14ac:dyDescent="0.3">
      <c r="A4" s="345" t="s">
        <v>134</v>
      </c>
      <c r="B4" s="346"/>
      <c r="C4" s="346"/>
      <c r="D4" s="346"/>
      <c r="E4" s="346"/>
      <c r="F4" s="347"/>
    </row>
    <row r="5" spans="1:7" x14ac:dyDescent="0.25">
      <c r="A5" s="348" t="s">
        <v>136</v>
      </c>
      <c r="B5" s="348"/>
      <c r="C5" s="348"/>
      <c r="D5" s="348"/>
      <c r="E5" s="348"/>
      <c r="F5" s="348"/>
    </row>
    <row r="6" spans="1:7" x14ac:dyDescent="0.25">
      <c r="A6" s="349"/>
      <c r="B6" s="349"/>
      <c r="C6" s="349"/>
      <c r="D6" s="349"/>
      <c r="E6" s="349"/>
      <c r="F6" s="349"/>
    </row>
    <row r="7" spans="1:7" s="247" customFormat="1" x14ac:dyDescent="0.25">
      <c r="A7" s="350" t="s">
        <v>107</v>
      </c>
      <c r="B7" s="350"/>
      <c r="C7" s="350"/>
      <c r="D7" s="350"/>
      <c r="E7" s="350"/>
      <c r="F7" s="350"/>
    </row>
    <row r="8" spans="1:7" s="247" customFormat="1" x14ac:dyDescent="0.25">
      <c r="A8" s="351" t="s">
        <v>108</v>
      </c>
      <c r="B8" s="351"/>
      <c r="C8" s="351"/>
      <c r="D8" s="351"/>
      <c r="E8" s="351"/>
      <c r="F8" s="351"/>
    </row>
    <row r="9" spans="1:7" s="247" customFormat="1" x14ac:dyDescent="0.25">
      <c r="A9" s="352" t="s">
        <v>109</v>
      </c>
      <c r="B9" s="353"/>
      <c r="C9" s="353"/>
      <c r="D9" s="353"/>
      <c r="E9" s="353"/>
      <c r="F9" s="353"/>
    </row>
    <row r="10" spans="1:7" x14ac:dyDescent="0.25">
      <c r="A10" s="354"/>
      <c r="B10" s="354"/>
      <c r="C10" s="354"/>
      <c r="D10" s="354"/>
      <c r="E10" s="354"/>
      <c r="F10" s="354"/>
    </row>
    <row r="11" spans="1:7" ht="23.25" x14ac:dyDescent="0.35">
      <c r="A11" s="339" t="s">
        <v>110</v>
      </c>
      <c r="B11" s="339"/>
      <c r="C11" s="339"/>
      <c r="D11" s="339"/>
      <c r="E11" s="339"/>
      <c r="F11" s="339"/>
      <c r="G11" s="248"/>
    </row>
    <row r="12" spans="1:7" ht="20.25" x14ac:dyDescent="0.3">
      <c r="A12" s="339" t="s">
        <v>111</v>
      </c>
      <c r="B12" s="339"/>
      <c r="C12" s="339"/>
      <c r="D12" s="339"/>
      <c r="E12" s="339"/>
      <c r="F12" s="339"/>
    </row>
    <row r="13" spans="1:7" ht="87.75" x14ac:dyDescent="1.05">
      <c r="A13" s="249"/>
      <c r="B13" s="249" t="s">
        <v>76</v>
      </c>
      <c r="C13" s="249" t="s">
        <v>76</v>
      </c>
      <c r="D13" s="249" t="s">
        <v>76</v>
      </c>
      <c r="E13" s="249" t="s">
        <v>76</v>
      </c>
      <c r="F13" s="249"/>
    </row>
  </sheetData>
  <customSheetViews>
    <customSheetView guid="{4E421DA5-2235-40C9-AE70-8142B24F3F3D}" fitToPage="1">
      <selection sqref="A1:F1"/>
      <pageMargins left="0.7" right="0.7" top="0.75" bottom="0.75" header="0.3" footer="0.3"/>
      <pageSetup scale="98" orientation="portrait" r:id="rId1"/>
    </customSheetView>
    <customSheetView guid="{467F6750-6678-4CCE-9F18-DC3C7BCEB1FF}" showPageBreaks="1" fitToPage="1">
      <selection activeCell="B17" sqref="B17"/>
      <pageMargins left="0.7" right="0.7" top="0.75" bottom="0.75" header="0.3" footer="0.3"/>
      <pageSetup scale="98" orientation="portrait" r:id="rId2"/>
    </customSheetView>
  </customSheetViews>
  <mergeCells count="12">
    <mergeCell ref="A12:F12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</mergeCells>
  <pageMargins left="0.7" right="0.7" top="0.75" bottom="0.75" header="0.3" footer="0.3"/>
  <pageSetup scale="98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5"/>
  <sheetViews>
    <sheetView view="pageLayout" zoomScaleNormal="90" workbookViewId="0">
      <selection activeCell="G7" sqref="G7:H7"/>
    </sheetView>
  </sheetViews>
  <sheetFormatPr defaultRowHeight="11.1" customHeight="1" x14ac:dyDescent="0.25"/>
  <cols>
    <col min="1" max="1" width="6.7109375" style="43" customWidth="1"/>
    <col min="2" max="2" width="8.7109375" style="44" customWidth="1"/>
    <col min="3" max="3" width="12.7109375" style="44" customWidth="1"/>
    <col min="4" max="4" width="9.7109375" style="44" customWidth="1"/>
    <col min="5" max="5" width="5.7109375" style="45" customWidth="1"/>
    <col min="6" max="6" width="7.28515625" style="44" customWidth="1"/>
    <col min="7" max="7" width="12.85546875" style="44" customWidth="1"/>
    <col min="8" max="8" width="10.7109375" style="44" customWidth="1"/>
    <col min="9" max="9" width="11.42578125" style="45" customWidth="1"/>
    <col min="10" max="10" width="12" style="45" hidden="1" customWidth="1"/>
    <col min="11" max="11" width="18.42578125" style="44" bestFit="1" customWidth="1"/>
    <col min="12" max="12" width="21" style="1" customWidth="1"/>
    <col min="13" max="13" width="10" style="44" bestFit="1" customWidth="1"/>
    <col min="14" max="16" width="9.140625" style="44"/>
    <col min="17" max="17" width="17.140625" style="44" customWidth="1"/>
    <col min="18" max="18" width="9.140625" style="44"/>
    <col min="19" max="19" width="15.28515625" style="44" customWidth="1"/>
    <col min="20" max="257" width="9.140625" style="44"/>
    <col min="258" max="258" width="6.7109375" style="44" customWidth="1"/>
    <col min="259" max="259" width="8.7109375" style="44" customWidth="1"/>
    <col min="260" max="260" width="12.7109375" style="44" customWidth="1"/>
    <col min="261" max="261" width="9.7109375" style="44" customWidth="1"/>
    <col min="262" max="262" width="5.7109375" style="44" customWidth="1"/>
    <col min="263" max="263" width="7.28515625" style="44" customWidth="1"/>
    <col min="264" max="264" width="15.7109375" style="44" customWidth="1"/>
    <col min="265" max="267" width="10.7109375" style="44" customWidth="1"/>
    <col min="268" max="268" width="18.28515625" style="44" customWidth="1"/>
    <col min="269" max="513" width="9.140625" style="44"/>
    <col min="514" max="514" width="6.7109375" style="44" customWidth="1"/>
    <col min="515" max="515" width="8.7109375" style="44" customWidth="1"/>
    <col min="516" max="516" width="12.7109375" style="44" customWidth="1"/>
    <col min="517" max="517" width="9.7109375" style="44" customWidth="1"/>
    <col min="518" max="518" width="5.7109375" style="44" customWidth="1"/>
    <col min="519" max="519" width="7.28515625" style="44" customWidth="1"/>
    <col min="520" max="520" width="15.7109375" style="44" customWidth="1"/>
    <col min="521" max="523" width="10.7109375" style="44" customWidth="1"/>
    <col min="524" max="524" width="18.28515625" style="44" customWidth="1"/>
    <col min="525" max="769" width="9.140625" style="44"/>
    <col min="770" max="770" width="6.7109375" style="44" customWidth="1"/>
    <col min="771" max="771" width="8.7109375" style="44" customWidth="1"/>
    <col min="772" max="772" width="12.7109375" style="44" customWidth="1"/>
    <col min="773" max="773" width="9.7109375" style="44" customWidth="1"/>
    <col min="774" max="774" width="5.7109375" style="44" customWidth="1"/>
    <col min="775" max="775" width="7.28515625" style="44" customWidth="1"/>
    <col min="776" max="776" width="15.7109375" style="44" customWidth="1"/>
    <col min="777" max="779" width="10.7109375" style="44" customWidth="1"/>
    <col min="780" max="780" width="18.28515625" style="44" customWidth="1"/>
    <col min="781" max="1025" width="9.140625" style="44"/>
    <col min="1026" max="1026" width="6.7109375" style="44" customWidth="1"/>
    <col min="1027" max="1027" width="8.7109375" style="44" customWidth="1"/>
    <col min="1028" max="1028" width="12.7109375" style="44" customWidth="1"/>
    <col min="1029" max="1029" width="9.7109375" style="44" customWidth="1"/>
    <col min="1030" max="1030" width="5.7109375" style="44" customWidth="1"/>
    <col min="1031" max="1031" width="7.28515625" style="44" customWidth="1"/>
    <col min="1032" max="1032" width="15.7109375" style="44" customWidth="1"/>
    <col min="1033" max="1035" width="10.7109375" style="44" customWidth="1"/>
    <col min="1036" max="1036" width="18.28515625" style="44" customWidth="1"/>
    <col min="1037" max="1281" width="9.140625" style="44"/>
    <col min="1282" max="1282" width="6.7109375" style="44" customWidth="1"/>
    <col min="1283" max="1283" width="8.7109375" style="44" customWidth="1"/>
    <col min="1284" max="1284" width="12.7109375" style="44" customWidth="1"/>
    <col min="1285" max="1285" width="9.7109375" style="44" customWidth="1"/>
    <col min="1286" max="1286" width="5.7109375" style="44" customWidth="1"/>
    <col min="1287" max="1287" width="7.28515625" style="44" customWidth="1"/>
    <col min="1288" max="1288" width="15.7109375" style="44" customWidth="1"/>
    <col min="1289" max="1291" width="10.7109375" style="44" customWidth="1"/>
    <col min="1292" max="1292" width="18.28515625" style="44" customWidth="1"/>
    <col min="1293" max="1537" width="9.140625" style="44"/>
    <col min="1538" max="1538" width="6.7109375" style="44" customWidth="1"/>
    <col min="1539" max="1539" width="8.7109375" style="44" customWidth="1"/>
    <col min="1540" max="1540" width="12.7109375" style="44" customWidth="1"/>
    <col min="1541" max="1541" width="9.7109375" style="44" customWidth="1"/>
    <col min="1542" max="1542" width="5.7109375" style="44" customWidth="1"/>
    <col min="1543" max="1543" width="7.28515625" style="44" customWidth="1"/>
    <col min="1544" max="1544" width="15.7109375" style="44" customWidth="1"/>
    <col min="1545" max="1547" width="10.7109375" style="44" customWidth="1"/>
    <col min="1548" max="1548" width="18.28515625" style="44" customWidth="1"/>
    <col min="1549" max="1793" width="9.140625" style="44"/>
    <col min="1794" max="1794" width="6.7109375" style="44" customWidth="1"/>
    <col min="1795" max="1795" width="8.7109375" style="44" customWidth="1"/>
    <col min="1796" max="1796" width="12.7109375" style="44" customWidth="1"/>
    <col min="1797" max="1797" width="9.7109375" style="44" customWidth="1"/>
    <col min="1798" max="1798" width="5.7109375" style="44" customWidth="1"/>
    <col min="1799" max="1799" width="7.28515625" style="44" customWidth="1"/>
    <col min="1800" max="1800" width="15.7109375" style="44" customWidth="1"/>
    <col min="1801" max="1803" width="10.7109375" style="44" customWidth="1"/>
    <col min="1804" max="1804" width="18.28515625" style="44" customWidth="1"/>
    <col min="1805" max="2049" width="9.140625" style="44"/>
    <col min="2050" max="2050" width="6.7109375" style="44" customWidth="1"/>
    <col min="2051" max="2051" width="8.7109375" style="44" customWidth="1"/>
    <col min="2052" max="2052" width="12.7109375" style="44" customWidth="1"/>
    <col min="2053" max="2053" width="9.7109375" style="44" customWidth="1"/>
    <col min="2054" max="2054" width="5.7109375" style="44" customWidth="1"/>
    <col min="2055" max="2055" width="7.28515625" style="44" customWidth="1"/>
    <col min="2056" max="2056" width="15.7109375" style="44" customWidth="1"/>
    <col min="2057" max="2059" width="10.7109375" style="44" customWidth="1"/>
    <col min="2060" max="2060" width="18.28515625" style="44" customWidth="1"/>
    <col min="2061" max="2305" width="9.140625" style="44"/>
    <col min="2306" max="2306" width="6.7109375" style="44" customWidth="1"/>
    <col min="2307" max="2307" width="8.7109375" style="44" customWidth="1"/>
    <col min="2308" max="2308" width="12.7109375" style="44" customWidth="1"/>
    <col min="2309" max="2309" width="9.7109375" style="44" customWidth="1"/>
    <col min="2310" max="2310" width="5.7109375" style="44" customWidth="1"/>
    <col min="2311" max="2311" width="7.28515625" style="44" customWidth="1"/>
    <col min="2312" max="2312" width="15.7109375" style="44" customWidth="1"/>
    <col min="2313" max="2315" width="10.7109375" style="44" customWidth="1"/>
    <col min="2316" max="2316" width="18.28515625" style="44" customWidth="1"/>
    <col min="2317" max="2561" width="9.140625" style="44"/>
    <col min="2562" max="2562" width="6.7109375" style="44" customWidth="1"/>
    <col min="2563" max="2563" width="8.7109375" style="44" customWidth="1"/>
    <col min="2564" max="2564" width="12.7109375" style="44" customWidth="1"/>
    <col min="2565" max="2565" width="9.7109375" style="44" customWidth="1"/>
    <col min="2566" max="2566" width="5.7109375" style="44" customWidth="1"/>
    <col min="2567" max="2567" width="7.28515625" style="44" customWidth="1"/>
    <col min="2568" max="2568" width="15.7109375" style="44" customWidth="1"/>
    <col min="2569" max="2571" width="10.7109375" style="44" customWidth="1"/>
    <col min="2572" max="2572" width="18.28515625" style="44" customWidth="1"/>
    <col min="2573" max="2817" width="9.140625" style="44"/>
    <col min="2818" max="2818" width="6.7109375" style="44" customWidth="1"/>
    <col min="2819" max="2819" width="8.7109375" style="44" customWidth="1"/>
    <col min="2820" max="2820" width="12.7109375" style="44" customWidth="1"/>
    <col min="2821" max="2821" width="9.7109375" style="44" customWidth="1"/>
    <col min="2822" max="2822" width="5.7109375" style="44" customWidth="1"/>
    <col min="2823" max="2823" width="7.28515625" style="44" customWidth="1"/>
    <col min="2824" max="2824" width="15.7109375" style="44" customWidth="1"/>
    <col min="2825" max="2827" width="10.7109375" style="44" customWidth="1"/>
    <col min="2828" max="2828" width="18.28515625" style="44" customWidth="1"/>
    <col min="2829" max="3073" width="9.140625" style="44"/>
    <col min="3074" max="3074" width="6.7109375" style="44" customWidth="1"/>
    <col min="3075" max="3075" width="8.7109375" style="44" customWidth="1"/>
    <col min="3076" max="3076" width="12.7109375" style="44" customWidth="1"/>
    <col min="3077" max="3077" width="9.7109375" style="44" customWidth="1"/>
    <col min="3078" max="3078" width="5.7109375" style="44" customWidth="1"/>
    <col min="3079" max="3079" width="7.28515625" style="44" customWidth="1"/>
    <col min="3080" max="3080" width="15.7109375" style="44" customWidth="1"/>
    <col min="3081" max="3083" width="10.7109375" style="44" customWidth="1"/>
    <col min="3084" max="3084" width="18.28515625" style="44" customWidth="1"/>
    <col min="3085" max="3329" width="9.140625" style="44"/>
    <col min="3330" max="3330" width="6.7109375" style="44" customWidth="1"/>
    <col min="3331" max="3331" width="8.7109375" style="44" customWidth="1"/>
    <col min="3332" max="3332" width="12.7109375" style="44" customWidth="1"/>
    <col min="3333" max="3333" width="9.7109375" style="44" customWidth="1"/>
    <col min="3334" max="3334" width="5.7109375" style="44" customWidth="1"/>
    <col min="3335" max="3335" width="7.28515625" style="44" customWidth="1"/>
    <col min="3336" max="3336" width="15.7109375" style="44" customWidth="1"/>
    <col min="3337" max="3339" width="10.7109375" style="44" customWidth="1"/>
    <col min="3340" max="3340" width="18.28515625" style="44" customWidth="1"/>
    <col min="3341" max="3585" width="9.140625" style="44"/>
    <col min="3586" max="3586" width="6.7109375" style="44" customWidth="1"/>
    <col min="3587" max="3587" width="8.7109375" style="44" customWidth="1"/>
    <col min="3588" max="3588" width="12.7109375" style="44" customWidth="1"/>
    <col min="3589" max="3589" width="9.7109375" style="44" customWidth="1"/>
    <col min="3590" max="3590" width="5.7109375" style="44" customWidth="1"/>
    <col min="3591" max="3591" width="7.28515625" style="44" customWidth="1"/>
    <col min="3592" max="3592" width="15.7109375" style="44" customWidth="1"/>
    <col min="3593" max="3595" width="10.7109375" style="44" customWidth="1"/>
    <col min="3596" max="3596" width="18.28515625" style="44" customWidth="1"/>
    <col min="3597" max="3841" width="9.140625" style="44"/>
    <col min="3842" max="3842" width="6.7109375" style="44" customWidth="1"/>
    <col min="3843" max="3843" width="8.7109375" style="44" customWidth="1"/>
    <col min="3844" max="3844" width="12.7109375" style="44" customWidth="1"/>
    <col min="3845" max="3845" width="9.7109375" style="44" customWidth="1"/>
    <col min="3846" max="3846" width="5.7109375" style="44" customWidth="1"/>
    <col min="3847" max="3847" width="7.28515625" style="44" customWidth="1"/>
    <col min="3848" max="3848" width="15.7109375" style="44" customWidth="1"/>
    <col min="3849" max="3851" width="10.7109375" style="44" customWidth="1"/>
    <col min="3852" max="3852" width="18.28515625" style="44" customWidth="1"/>
    <col min="3853" max="4097" width="9.140625" style="44"/>
    <col min="4098" max="4098" width="6.7109375" style="44" customWidth="1"/>
    <col min="4099" max="4099" width="8.7109375" style="44" customWidth="1"/>
    <col min="4100" max="4100" width="12.7109375" style="44" customWidth="1"/>
    <col min="4101" max="4101" width="9.7109375" style="44" customWidth="1"/>
    <col min="4102" max="4102" width="5.7109375" style="44" customWidth="1"/>
    <col min="4103" max="4103" width="7.28515625" style="44" customWidth="1"/>
    <col min="4104" max="4104" width="15.7109375" style="44" customWidth="1"/>
    <col min="4105" max="4107" width="10.7109375" style="44" customWidth="1"/>
    <col min="4108" max="4108" width="18.28515625" style="44" customWidth="1"/>
    <col min="4109" max="4353" width="9.140625" style="44"/>
    <col min="4354" max="4354" width="6.7109375" style="44" customWidth="1"/>
    <col min="4355" max="4355" width="8.7109375" style="44" customWidth="1"/>
    <col min="4356" max="4356" width="12.7109375" style="44" customWidth="1"/>
    <col min="4357" max="4357" width="9.7109375" style="44" customWidth="1"/>
    <col min="4358" max="4358" width="5.7109375" style="44" customWidth="1"/>
    <col min="4359" max="4359" width="7.28515625" style="44" customWidth="1"/>
    <col min="4360" max="4360" width="15.7109375" style="44" customWidth="1"/>
    <col min="4361" max="4363" width="10.7109375" style="44" customWidth="1"/>
    <col min="4364" max="4364" width="18.28515625" style="44" customWidth="1"/>
    <col min="4365" max="4609" width="9.140625" style="44"/>
    <col min="4610" max="4610" width="6.7109375" style="44" customWidth="1"/>
    <col min="4611" max="4611" width="8.7109375" style="44" customWidth="1"/>
    <col min="4612" max="4612" width="12.7109375" style="44" customWidth="1"/>
    <col min="4613" max="4613" width="9.7109375" style="44" customWidth="1"/>
    <col min="4614" max="4614" width="5.7109375" style="44" customWidth="1"/>
    <col min="4615" max="4615" width="7.28515625" style="44" customWidth="1"/>
    <col min="4616" max="4616" width="15.7109375" style="44" customWidth="1"/>
    <col min="4617" max="4619" width="10.7109375" style="44" customWidth="1"/>
    <col min="4620" max="4620" width="18.28515625" style="44" customWidth="1"/>
    <col min="4621" max="4865" width="9.140625" style="44"/>
    <col min="4866" max="4866" width="6.7109375" style="44" customWidth="1"/>
    <col min="4867" max="4867" width="8.7109375" style="44" customWidth="1"/>
    <col min="4868" max="4868" width="12.7109375" style="44" customWidth="1"/>
    <col min="4869" max="4869" width="9.7109375" style="44" customWidth="1"/>
    <col min="4870" max="4870" width="5.7109375" style="44" customWidth="1"/>
    <col min="4871" max="4871" width="7.28515625" style="44" customWidth="1"/>
    <col min="4872" max="4872" width="15.7109375" style="44" customWidth="1"/>
    <col min="4873" max="4875" width="10.7109375" style="44" customWidth="1"/>
    <col min="4876" max="4876" width="18.28515625" style="44" customWidth="1"/>
    <col min="4877" max="5121" width="9.140625" style="44"/>
    <col min="5122" max="5122" width="6.7109375" style="44" customWidth="1"/>
    <col min="5123" max="5123" width="8.7109375" style="44" customWidth="1"/>
    <col min="5124" max="5124" width="12.7109375" style="44" customWidth="1"/>
    <col min="5125" max="5125" width="9.7109375" style="44" customWidth="1"/>
    <col min="5126" max="5126" width="5.7109375" style="44" customWidth="1"/>
    <col min="5127" max="5127" width="7.28515625" style="44" customWidth="1"/>
    <col min="5128" max="5128" width="15.7109375" style="44" customWidth="1"/>
    <col min="5129" max="5131" width="10.7109375" style="44" customWidth="1"/>
    <col min="5132" max="5132" width="18.28515625" style="44" customWidth="1"/>
    <col min="5133" max="5377" width="9.140625" style="44"/>
    <col min="5378" max="5378" width="6.7109375" style="44" customWidth="1"/>
    <col min="5379" max="5379" width="8.7109375" style="44" customWidth="1"/>
    <col min="5380" max="5380" width="12.7109375" style="44" customWidth="1"/>
    <col min="5381" max="5381" width="9.7109375" style="44" customWidth="1"/>
    <col min="5382" max="5382" width="5.7109375" style="44" customWidth="1"/>
    <col min="5383" max="5383" width="7.28515625" style="44" customWidth="1"/>
    <col min="5384" max="5384" width="15.7109375" style="44" customWidth="1"/>
    <col min="5385" max="5387" width="10.7109375" style="44" customWidth="1"/>
    <col min="5388" max="5388" width="18.28515625" style="44" customWidth="1"/>
    <col min="5389" max="5633" width="9.140625" style="44"/>
    <col min="5634" max="5634" width="6.7109375" style="44" customWidth="1"/>
    <col min="5635" max="5635" width="8.7109375" style="44" customWidth="1"/>
    <col min="5636" max="5636" width="12.7109375" style="44" customWidth="1"/>
    <col min="5637" max="5637" width="9.7109375" style="44" customWidth="1"/>
    <col min="5638" max="5638" width="5.7109375" style="44" customWidth="1"/>
    <col min="5639" max="5639" width="7.28515625" style="44" customWidth="1"/>
    <col min="5640" max="5640" width="15.7109375" style="44" customWidth="1"/>
    <col min="5641" max="5643" width="10.7109375" style="44" customWidth="1"/>
    <col min="5644" max="5644" width="18.28515625" style="44" customWidth="1"/>
    <col min="5645" max="5889" width="9.140625" style="44"/>
    <col min="5890" max="5890" width="6.7109375" style="44" customWidth="1"/>
    <col min="5891" max="5891" width="8.7109375" style="44" customWidth="1"/>
    <col min="5892" max="5892" width="12.7109375" style="44" customWidth="1"/>
    <col min="5893" max="5893" width="9.7109375" style="44" customWidth="1"/>
    <col min="5894" max="5894" width="5.7109375" style="44" customWidth="1"/>
    <col min="5895" max="5895" width="7.28515625" style="44" customWidth="1"/>
    <col min="5896" max="5896" width="15.7109375" style="44" customWidth="1"/>
    <col min="5897" max="5899" width="10.7109375" style="44" customWidth="1"/>
    <col min="5900" max="5900" width="18.28515625" style="44" customWidth="1"/>
    <col min="5901" max="6145" width="9.140625" style="44"/>
    <col min="6146" max="6146" width="6.7109375" style="44" customWidth="1"/>
    <col min="6147" max="6147" width="8.7109375" style="44" customWidth="1"/>
    <col min="6148" max="6148" width="12.7109375" style="44" customWidth="1"/>
    <col min="6149" max="6149" width="9.7109375" style="44" customWidth="1"/>
    <col min="6150" max="6150" width="5.7109375" style="44" customWidth="1"/>
    <col min="6151" max="6151" width="7.28515625" style="44" customWidth="1"/>
    <col min="6152" max="6152" width="15.7109375" style="44" customWidth="1"/>
    <col min="6153" max="6155" width="10.7109375" style="44" customWidth="1"/>
    <col min="6156" max="6156" width="18.28515625" style="44" customWidth="1"/>
    <col min="6157" max="6401" width="9.140625" style="44"/>
    <col min="6402" max="6402" width="6.7109375" style="44" customWidth="1"/>
    <col min="6403" max="6403" width="8.7109375" style="44" customWidth="1"/>
    <col min="6404" max="6404" width="12.7109375" style="44" customWidth="1"/>
    <col min="6405" max="6405" width="9.7109375" style="44" customWidth="1"/>
    <col min="6406" max="6406" width="5.7109375" style="44" customWidth="1"/>
    <col min="6407" max="6407" width="7.28515625" style="44" customWidth="1"/>
    <col min="6408" max="6408" width="15.7109375" style="44" customWidth="1"/>
    <col min="6409" max="6411" width="10.7109375" style="44" customWidth="1"/>
    <col min="6412" max="6412" width="18.28515625" style="44" customWidth="1"/>
    <col min="6413" max="6657" width="9.140625" style="44"/>
    <col min="6658" max="6658" width="6.7109375" style="44" customWidth="1"/>
    <col min="6659" max="6659" width="8.7109375" style="44" customWidth="1"/>
    <col min="6660" max="6660" width="12.7109375" style="44" customWidth="1"/>
    <col min="6661" max="6661" width="9.7109375" style="44" customWidth="1"/>
    <col min="6662" max="6662" width="5.7109375" style="44" customWidth="1"/>
    <col min="6663" max="6663" width="7.28515625" style="44" customWidth="1"/>
    <col min="6664" max="6664" width="15.7109375" style="44" customWidth="1"/>
    <col min="6665" max="6667" width="10.7109375" style="44" customWidth="1"/>
    <col min="6668" max="6668" width="18.28515625" style="44" customWidth="1"/>
    <col min="6669" max="6913" width="9.140625" style="44"/>
    <col min="6914" max="6914" width="6.7109375" style="44" customWidth="1"/>
    <col min="6915" max="6915" width="8.7109375" style="44" customWidth="1"/>
    <col min="6916" max="6916" width="12.7109375" style="44" customWidth="1"/>
    <col min="6917" max="6917" width="9.7109375" style="44" customWidth="1"/>
    <col min="6918" max="6918" width="5.7109375" style="44" customWidth="1"/>
    <col min="6919" max="6919" width="7.28515625" style="44" customWidth="1"/>
    <col min="6920" max="6920" width="15.7109375" style="44" customWidth="1"/>
    <col min="6921" max="6923" width="10.7109375" style="44" customWidth="1"/>
    <col min="6924" max="6924" width="18.28515625" style="44" customWidth="1"/>
    <col min="6925" max="7169" width="9.140625" style="44"/>
    <col min="7170" max="7170" width="6.7109375" style="44" customWidth="1"/>
    <col min="7171" max="7171" width="8.7109375" style="44" customWidth="1"/>
    <col min="7172" max="7172" width="12.7109375" style="44" customWidth="1"/>
    <col min="7173" max="7173" width="9.7109375" style="44" customWidth="1"/>
    <col min="7174" max="7174" width="5.7109375" style="44" customWidth="1"/>
    <col min="7175" max="7175" width="7.28515625" style="44" customWidth="1"/>
    <col min="7176" max="7176" width="15.7109375" style="44" customWidth="1"/>
    <col min="7177" max="7179" width="10.7109375" style="44" customWidth="1"/>
    <col min="7180" max="7180" width="18.28515625" style="44" customWidth="1"/>
    <col min="7181" max="7425" width="9.140625" style="44"/>
    <col min="7426" max="7426" width="6.7109375" style="44" customWidth="1"/>
    <col min="7427" max="7427" width="8.7109375" style="44" customWidth="1"/>
    <col min="7428" max="7428" width="12.7109375" style="44" customWidth="1"/>
    <col min="7429" max="7429" width="9.7109375" style="44" customWidth="1"/>
    <col min="7430" max="7430" width="5.7109375" style="44" customWidth="1"/>
    <col min="7431" max="7431" width="7.28515625" style="44" customWidth="1"/>
    <col min="7432" max="7432" width="15.7109375" style="44" customWidth="1"/>
    <col min="7433" max="7435" width="10.7109375" style="44" customWidth="1"/>
    <col min="7436" max="7436" width="18.28515625" style="44" customWidth="1"/>
    <col min="7437" max="7681" width="9.140625" style="44"/>
    <col min="7682" max="7682" width="6.7109375" style="44" customWidth="1"/>
    <col min="7683" max="7683" width="8.7109375" style="44" customWidth="1"/>
    <col min="7684" max="7684" width="12.7109375" style="44" customWidth="1"/>
    <col min="7685" max="7685" width="9.7109375" style="44" customWidth="1"/>
    <col min="7686" max="7686" width="5.7109375" style="44" customWidth="1"/>
    <col min="7687" max="7687" width="7.28515625" style="44" customWidth="1"/>
    <col min="7688" max="7688" width="15.7109375" style="44" customWidth="1"/>
    <col min="7689" max="7691" width="10.7109375" style="44" customWidth="1"/>
    <col min="7692" max="7692" width="18.28515625" style="44" customWidth="1"/>
    <col min="7693" max="7937" width="9.140625" style="44"/>
    <col min="7938" max="7938" width="6.7109375" style="44" customWidth="1"/>
    <col min="7939" max="7939" width="8.7109375" style="44" customWidth="1"/>
    <col min="7940" max="7940" width="12.7109375" style="44" customWidth="1"/>
    <col min="7941" max="7941" width="9.7109375" style="44" customWidth="1"/>
    <col min="7942" max="7942" width="5.7109375" style="44" customWidth="1"/>
    <col min="7943" max="7943" width="7.28515625" style="44" customWidth="1"/>
    <col min="7944" max="7944" width="15.7109375" style="44" customWidth="1"/>
    <col min="7945" max="7947" width="10.7109375" style="44" customWidth="1"/>
    <col min="7948" max="7948" width="18.28515625" style="44" customWidth="1"/>
    <col min="7949" max="8193" width="9.140625" style="44"/>
    <col min="8194" max="8194" width="6.7109375" style="44" customWidth="1"/>
    <col min="8195" max="8195" width="8.7109375" style="44" customWidth="1"/>
    <col min="8196" max="8196" width="12.7109375" style="44" customWidth="1"/>
    <col min="8197" max="8197" width="9.7109375" style="44" customWidth="1"/>
    <col min="8198" max="8198" width="5.7109375" style="44" customWidth="1"/>
    <col min="8199" max="8199" width="7.28515625" style="44" customWidth="1"/>
    <col min="8200" max="8200" width="15.7109375" style="44" customWidth="1"/>
    <col min="8201" max="8203" width="10.7109375" style="44" customWidth="1"/>
    <col min="8204" max="8204" width="18.28515625" style="44" customWidth="1"/>
    <col min="8205" max="8449" width="9.140625" style="44"/>
    <col min="8450" max="8450" width="6.7109375" style="44" customWidth="1"/>
    <col min="8451" max="8451" width="8.7109375" style="44" customWidth="1"/>
    <col min="8452" max="8452" width="12.7109375" style="44" customWidth="1"/>
    <col min="8453" max="8453" width="9.7109375" style="44" customWidth="1"/>
    <col min="8454" max="8454" width="5.7109375" style="44" customWidth="1"/>
    <col min="8455" max="8455" width="7.28515625" style="44" customWidth="1"/>
    <col min="8456" max="8456" width="15.7109375" style="44" customWidth="1"/>
    <col min="8457" max="8459" width="10.7109375" style="44" customWidth="1"/>
    <col min="8460" max="8460" width="18.28515625" style="44" customWidth="1"/>
    <col min="8461" max="8705" width="9.140625" style="44"/>
    <col min="8706" max="8706" width="6.7109375" style="44" customWidth="1"/>
    <col min="8707" max="8707" width="8.7109375" style="44" customWidth="1"/>
    <col min="8708" max="8708" width="12.7109375" style="44" customWidth="1"/>
    <col min="8709" max="8709" width="9.7109375" style="44" customWidth="1"/>
    <col min="8710" max="8710" width="5.7109375" style="44" customWidth="1"/>
    <col min="8711" max="8711" width="7.28515625" style="44" customWidth="1"/>
    <col min="8712" max="8712" width="15.7109375" style="44" customWidth="1"/>
    <col min="8713" max="8715" width="10.7109375" style="44" customWidth="1"/>
    <col min="8716" max="8716" width="18.28515625" style="44" customWidth="1"/>
    <col min="8717" max="8961" width="9.140625" style="44"/>
    <col min="8962" max="8962" width="6.7109375" style="44" customWidth="1"/>
    <col min="8963" max="8963" width="8.7109375" style="44" customWidth="1"/>
    <col min="8964" max="8964" width="12.7109375" style="44" customWidth="1"/>
    <col min="8965" max="8965" width="9.7109375" style="44" customWidth="1"/>
    <col min="8966" max="8966" width="5.7109375" style="44" customWidth="1"/>
    <col min="8967" max="8967" width="7.28515625" style="44" customWidth="1"/>
    <col min="8968" max="8968" width="15.7109375" style="44" customWidth="1"/>
    <col min="8969" max="8971" width="10.7109375" style="44" customWidth="1"/>
    <col min="8972" max="8972" width="18.28515625" style="44" customWidth="1"/>
    <col min="8973" max="9217" width="9.140625" style="44"/>
    <col min="9218" max="9218" width="6.7109375" style="44" customWidth="1"/>
    <col min="9219" max="9219" width="8.7109375" style="44" customWidth="1"/>
    <col min="9220" max="9220" width="12.7109375" style="44" customWidth="1"/>
    <col min="9221" max="9221" width="9.7109375" style="44" customWidth="1"/>
    <col min="9222" max="9222" width="5.7109375" style="44" customWidth="1"/>
    <col min="9223" max="9223" width="7.28515625" style="44" customWidth="1"/>
    <col min="9224" max="9224" width="15.7109375" style="44" customWidth="1"/>
    <col min="9225" max="9227" width="10.7109375" style="44" customWidth="1"/>
    <col min="9228" max="9228" width="18.28515625" style="44" customWidth="1"/>
    <col min="9229" max="9473" width="9.140625" style="44"/>
    <col min="9474" max="9474" width="6.7109375" style="44" customWidth="1"/>
    <col min="9475" max="9475" width="8.7109375" style="44" customWidth="1"/>
    <col min="9476" max="9476" width="12.7109375" style="44" customWidth="1"/>
    <col min="9477" max="9477" width="9.7109375" style="44" customWidth="1"/>
    <col min="9478" max="9478" width="5.7109375" style="44" customWidth="1"/>
    <col min="9479" max="9479" width="7.28515625" style="44" customWidth="1"/>
    <col min="9480" max="9480" width="15.7109375" style="44" customWidth="1"/>
    <col min="9481" max="9483" width="10.7109375" style="44" customWidth="1"/>
    <col min="9484" max="9484" width="18.28515625" style="44" customWidth="1"/>
    <col min="9485" max="9729" width="9.140625" style="44"/>
    <col min="9730" max="9730" width="6.7109375" style="44" customWidth="1"/>
    <col min="9731" max="9731" width="8.7109375" style="44" customWidth="1"/>
    <col min="9732" max="9732" width="12.7109375" style="44" customWidth="1"/>
    <col min="9733" max="9733" width="9.7109375" style="44" customWidth="1"/>
    <col min="9734" max="9734" width="5.7109375" style="44" customWidth="1"/>
    <col min="9735" max="9735" width="7.28515625" style="44" customWidth="1"/>
    <col min="9736" max="9736" width="15.7109375" style="44" customWidth="1"/>
    <col min="9737" max="9739" width="10.7109375" style="44" customWidth="1"/>
    <col min="9740" max="9740" width="18.28515625" style="44" customWidth="1"/>
    <col min="9741" max="9985" width="9.140625" style="44"/>
    <col min="9986" max="9986" width="6.7109375" style="44" customWidth="1"/>
    <col min="9987" max="9987" width="8.7109375" style="44" customWidth="1"/>
    <col min="9988" max="9988" width="12.7109375" style="44" customWidth="1"/>
    <col min="9989" max="9989" width="9.7109375" style="44" customWidth="1"/>
    <col min="9990" max="9990" width="5.7109375" style="44" customWidth="1"/>
    <col min="9991" max="9991" width="7.28515625" style="44" customWidth="1"/>
    <col min="9992" max="9992" width="15.7109375" style="44" customWidth="1"/>
    <col min="9993" max="9995" width="10.7109375" style="44" customWidth="1"/>
    <col min="9996" max="9996" width="18.28515625" style="44" customWidth="1"/>
    <col min="9997" max="10241" width="9.140625" style="44"/>
    <col min="10242" max="10242" width="6.7109375" style="44" customWidth="1"/>
    <col min="10243" max="10243" width="8.7109375" style="44" customWidth="1"/>
    <col min="10244" max="10244" width="12.7109375" style="44" customWidth="1"/>
    <col min="10245" max="10245" width="9.7109375" style="44" customWidth="1"/>
    <col min="10246" max="10246" width="5.7109375" style="44" customWidth="1"/>
    <col min="10247" max="10247" width="7.28515625" style="44" customWidth="1"/>
    <col min="10248" max="10248" width="15.7109375" style="44" customWidth="1"/>
    <col min="10249" max="10251" width="10.7109375" style="44" customWidth="1"/>
    <col min="10252" max="10252" width="18.28515625" style="44" customWidth="1"/>
    <col min="10253" max="10497" width="9.140625" style="44"/>
    <col min="10498" max="10498" width="6.7109375" style="44" customWidth="1"/>
    <col min="10499" max="10499" width="8.7109375" style="44" customWidth="1"/>
    <col min="10500" max="10500" width="12.7109375" style="44" customWidth="1"/>
    <col min="10501" max="10501" width="9.7109375" style="44" customWidth="1"/>
    <col min="10502" max="10502" width="5.7109375" style="44" customWidth="1"/>
    <col min="10503" max="10503" width="7.28515625" style="44" customWidth="1"/>
    <col min="10504" max="10504" width="15.7109375" style="44" customWidth="1"/>
    <col min="10505" max="10507" width="10.7109375" style="44" customWidth="1"/>
    <col min="10508" max="10508" width="18.28515625" style="44" customWidth="1"/>
    <col min="10509" max="10753" width="9.140625" style="44"/>
    <col min="10754" max="10754" width="6.7109375" style="44" customWidth="1"/>
    <col min="10755" max="10755" width="8.7109375" style="44" customWidth="1"/>
    <col min="10756" max="10756" width="12.7109375" style="44" customWidth="1"/>
    <col min="10757" max="10757" width="9.7109375" style="44" customWidth="1"/>
    <col min="10758" max="10758" width="5.7109375" style="44" customWidth="1"/>
    <col min="10759" max="10759" width="7.28515625" style="44" customWidth="1"/>
    <col min="10760" max="10760" width="15.7109375" style="44" customWidth="1"/>
    <col min="10761" max="10763" width="10.7109375" style="44" customWidth="1"/>
    <col min="10764" max="10764" width="18.28515625" style="44" customWidth="1"/>
    <col min="10765" max="11009" width="9.140625" style="44"/>
    <col min="11010" max="11010" width="6.7109375" style="44" customWidth="1"/>
    <col min="11011" max="11011" width="8.7109375" style="44" customWidth="1"/>
    <col min="11012" max="11012" width="12.7109375" style="44" customWidth="1"/>
    <col min="11013" max="11013" width="9.7109375" style="44" customWidth="1"/>
    <col min="11014" max="11014" width="5.7109375" style="44" customWidth="1"/>
    <col min="11015" max="11015" width="7.28515625" style="44" customWidth="1"/>
    <col min="11016" max="11016" width="15.7109375" style="44" customWidth="1"/>
    <col min="11017" max="11019" width="10.7109375" style="44" customWidth="1"/>
    <col min="11020" max="11020" width="18.28515625" style="44" customWidth="1"/>
    <col min="11021" max="11265" width="9.140625" style="44"/>
    <col min="11266" max="11266" width="6.7109375" style="44" customWidth="1"/>
    <col min="11267" max="11267" width="8.7109375" style="44" customWidth="1"/>
    <col min="11268" max="11268" width="12.7109375" style="44" customWidth="1"/>
    <col min="11269" max="11269" width="9.7109375" style="44" customWidth="1"/>
    <col min="11270" max="11270" width="5.7109375" style="44" customWidth="1"/>
    <col min="11271" max="11271" width="7.28515625" style="44" customWidth="1"/>
    <col min="11272" max="11272" width="15.7109375" style="44" customWidth="1"/>
    <col min="11273" max="11275" width="10.7109375" style="44" customWidth="1"/>
    <col min="11276" max="11276" width="18.28515625" style="44" customWidth="1"/>
    <col min="11277" max="11521" width="9.140625" style="44"/>
    <col min="11522" max="11522" width="6.7109375" style="44" customWidth="1"/>
    <col min="11523" max="11523" width="8.7109375" style="44" customWidth="1"/>
    <col min="11524" max="11524" width="12.7109375" style="44" customWidth="1"/>
    <col min="11525" max="11525" width="9.7109375" style="44" customWidth="1"/>
    <col min="11526" max="11526" width="5.7109375" style="44" customWidth="1"/>
    <col min="11527" max="11527" width="7.28515625" style="44" customWidth="1"/>
    <col min="11528" max="11528" width="15.7109375" style="44" customWidth="1"/>
    <col min="11529" max="11531" width="10.7109375" style="44" customWidth="1"/>
    <col min="11532" max="11532" width="18.28515625" style="44" customWidth="1"/>
    <col min="11533" max="11777" width="9.140625" style="44"/>
    <col min="11778" max="11778" width="6.7109375" style="44" customWidth="1"/>
    <col min="11779" max="11779" width="8.7109375" style="44" customWidth="1"/>
    <col min="11780" max="11780" width="12.7109375" style="44" customWidth="1"/>
    <col min="11781" max="11781" width="9.7109375" style="44" customWidth="1"/>
    <col min="11782" max="11782" width="5.7109375" style="44" customWidth="1"/>
    <col min="11783" max="11783" width="7.28515625" style="44" customWidth="1"/>
    <col min="11784" max="11784" width="15.7109375" style="44" customWidth="1"/>
    <col min="11785" max="11787" width="10.7109375" style="44" customWidth="1"/>
    <col min="11788" max="11788" width="18.28515625" style="44" customWidth="1"/>
    <col min="11789" max="12033" width="9.140625" style="44"/>
    <col min="12034" max="12034" width="6.7109375" style="44" customWidth="1"/>
    <col min="12035" max="12035" width="8.7109375" style="44" customWidth="1"/>
    <col min="12036" max="12036" width="12.7109375" style="44" customWidth="1"/>
    <col min="12037" max="12037" width="9.7109375" style="44" customWidth="1"/>
    <col min="12038" max="12038" width="5.7109375" style="44" customWidth="1"/>
    <col min="12039" max="12039" width="7.28515625" style="44" customWidth="1"/>
    <col min="12040" max="12040" width="15.7109375" style="44" customWidth="1"/>
    <col min="12041" max="12043" width="10.7109375" style="44" customWidth="1"/>
    <col min="12044" max="12044" width="18.28515625" style="44" customWidth="1"/>
    <col min="12045" max="12289" width="9.140625" style="44"/>
    <col min="12290" max="12290" width="6.7109375" style="44" customWidth="1"/>
    <col min="12291" max="12291" width="8.7109375" style="44" customWidth="1"/>
    <col min="12292" max="12292" width="12.7109375" style="44" customWidth="1"/>
    <col min="12293" max="12293" width="9.7109375" style="44" customWidth="1"/>
    <col min="12294" max="12294" width="5.7109375" style="44" customWidth="1"/>
    <col min="12295" max="12295" width="7.28515625" style="44" customWidth="1"/>
    <col min="12296" max="12296" width="15.7109375" style="44" customWidth="1"/>
    <col min="12297" max="12299" width="10.7109375" style="44" customWidth="1"/>
    <col min="12300" max="12300" width="18.28515625" style="44" customWidth="1"/>
    <col min="12301" max="12545" width="9.140625" style="44"/>
    <col min="12546" max="12546" width="6.7109375" style="44" customWidth="1"/>
    <col min="12547" max="12547" width="8.7109375" style="44" customWidth="1"/>
    <col min="12548" max="12548" width="12.7109375" style="44" customWidth="1"/>
    <col min="12549" max="12549" width="9.7109375" style="44" customWidth="1"/>
    <col min="12550" max="12550" width="5.7109375" style="44" customWidth="1"/>
    <col min="12551" max="12551" width="7.28515625" style="44" customWidth="1"/>
    <col min="12552" max="12552" width="15.7109375" style="44" customWidth="1"/>
    <col min="12553" max="12555" width="10.7109375" style="44" customWidth="1"/>
    <col min="12556" max="12556" width="18.28515625" style="44" customWidth="1"/>
    <col min="12557" max="12801" width="9.140625" style="44"/>
    <col min="12802" max="12802" width="6.7109375" style="44" customWidth="1"/>
    <col min="12803" max="12803" width="8.7109375" style="44" customWidth="1"/>
    <col min="12804" max="12804" width="12.7109375" style="44" customWidth="1"/>
    <col min="12805" max="12805" width="9.7109375" style="44" customWidth="1"/>
    <col min="12806" max="12806" width="5.7109375" style="44" customWidth="1"/>
    <col min="12807" max="12807" width="7.28515625" style="44" customWidth="1"/>
    <col min="12808" max="12808" width="15.7109375" style="44" customWidth="1"/>
    <col min="12809" max="12811" width="10.7109375" style="44" customWidth="1"/>
    <col min="12812" max="12812" width="18.28515625" style="44" customWidth="1"/>
    <col min="12813" max="13057" width="9.140625" style="44"/>
    <col min="13058" max="13058" width="6.7109375" style="44" customWidth="1"/>
    <col min="13059" max="13059" width="8.7109375" style="44" customWidth="1"/>
    <col min="13060" max="13060" width="12.7109375" style="44" customWidth="1"/>
    <col min="13061" max="13061" width="9.7109375" style="44" customWidth="1"/>
    <col min="13062" max="13062" width="5.7109375" style="44" customWidth="1"/>
    <col min="13063" max="13063" width="7.28515625" style="44" customWidth="1"/>
    <col min="13064" max="13064" width="15.7109375" style="44" customWidth="1"/>
    <col min="13065" max="13067" width="10.7109375" style="44" customWidth="1"/>
    <col min="13068" max="13068" width="18.28515625" style="44" customWidth="1"/>
    <col min="13069" max="13313" width="9.140625" style="44"/>
    <col min="13314" max="13314" width="6.7109375" style="44" customWidth="1"/>
    <col min="13315" max="13315" width="8.7109375" style="44" customWidth="1"/>
    <col min="13316" max="13316" width="12.7109375" style="44" customWidth="1"/>
    <col min="13317" max="13317" width="9.7109375" style="44" customWidth="1"/>
    <col min="13318" max="13318" width="5.7109375" style="44" customWidth="1"/>
    <col min="13319" max="13319" width="7.28515625" style="44" customWidth="1"/>
    <col min="13320" max="13320" width="15.7109375" style="44" customWidth="1"/>
    <col min="13321" max="13323" width="10.7109375" style="44" customWidth="1"/>
    <col min="13324" max="13324" width="18.28515625" style="44" customWidth="1"/>
    <col min="13325" max="13569" width="9.140625" style="44"/>
    <col min="13570" max="13570" width="6.7109375" style="44" customWidth="1"/>
    <col min="13571" max="13571" width="8.7109375" style="44" customWidth="1"/>
    <col min="13572" max="13572" width="12.7109375" style="44" customWidth="1"/>
    <col min="13573" max="13573" width="9.7109375" style="44" customWidth="1"/>
    <col min="13574" max="13574" width="5.7109375" style="44" customWidth="1"/>
    <col min="13575" max="13575" width="7.28515625" style="44" customWidth="1"/>
    <col min="13576" max="13576" width="15.7109375" style="44" customWidth="1"/>
    <col min="13577" max="13579" width="10.7109375" style="44" customWidth="1"/>
    <col min="13580" max="13580" width="18.28515625" style="44" customWidth="1"/>
    <col min="13581" max="13825" width="9.140625" style="44"/>
    <col min="13826" max="13826" width="6.7109375" style="44" customWidth="1"/>
    <col min="13827" max="13827" width="8.7109375" style="44" customWidth="1"/>
    <col min="13828" max="13828" width="12.7109375" style="44" customWidth="1"/>
    <col min="13829" max="13829" width="9.7109375" style="44" customWidth="1"/>
    <col min="13830" max="13830" width="5.7109375" style="44" customWidth="1"/>
    <col min="13831" max="13831" width="7.28515625" style="44" customWidth="1"/>
    <col min="13832" max="13832" width="15.7109375" style="44" customWidth="1"/>
    <col min="13833" max="13835" width="10.7109375" style="44" customWidth="1"/>
    <col min="13836" max="13836" width="18.28515625" style="44" customWidth="1"/>
    <col min="13837" max="14081" width="9.140625" style="44"/>
    <col min="14082" max="14082" width="6.7109375" style="44" customWidth="1"/>
    <col min="14083" max="14083" width="8.7109375" style="44" customWidth="1"/>
    <col min="14084" max="14084" width="12.7109375" style="44" customWidth="1"/>
    <col min="14085" max="14085" width="9.7109375" style="44" customWidth="1"/>
    <col min="14086" max="14086" width="5.7109375" style="44" customWidth="1"/>
    <col min="14087" max="14087" width="7.28515625" style="44" customWidth="1"/>
    <col min="14088" max="14088" width="15.7109375" style="44" customWidth="1"/>
    <col min="14089" max="14091" width="10.7109375" style="44" customWidth="1"/>
    <col min="14092" max="14092" width="18.28515625" style="44" customWidth="1"/>
    <col min="14093" max="14337" width="9.140625" style="44"/>
    <col min="14338" max="14338" width="6.7109375" style="44" customWidth="1"/>
    <col min="14339" max="14339" width="8.7109375" style="44" customWidth="1"/>
    <col min="14340" max="14340" width="12.7109375" style="44" customWidth="1"/>
    <col min="14341" max="14341" width="9.7109375" style="44" customWidth="1"/>
    <col min="14342" max="14342" width="5.7109375" style="44" customWidth="1"/>
    <col min="14343" max="14343" width="7.28515625" style="44" customWidth="1"/>
    <col min="14344" max="14344" width="15.7109375" style="44" customWidth="1"/>
    <col min="14345" max="14347" width="10.7109375" style="44" customWidth="1"/>
    <col min="14348" max="14348" width="18.28515625" style="44" customWidth="1"/>
    <col min="14349" max="14593" width="9.140625" style="44"/>
    <col min="14594" max="14594" width="6.7109375" style="44" customWidth="1"/>
    <col min="14595" max="14595" width="8.7109375" style="44" customWidth="1"/>
    <col min="14596" max="14596" width="12.7109375" style="44" customWidth="1"/>
    <col min="14597" max="14597" width="9.7109375" style="44" customWidth="1"/>
    <col min="14598" max="14598" width="5.7109375" style="44" customWidth="1"/>
    <col min="14599" max="14599" width="7.28515625" style="44" customWidth="1"/>
    <col min="14600" max="14600" width="15.7109375" style="44" customWidth="1"/>
    <col min="14601" max="14603" width="10.7109375" style="44" customWidth="1"/>
    <col min="14604" max="14604" width="18.28515625" style="44" customWidth="1"/>
    <col min="14605" max="14849" width="9.140625" style="44"/>
    <col min="14850" max="14850" width="6.7109375" style="44" customWidth="1"/>
    <col min="14851" max="14851" width="8.7109375" style="44" customWidth="1"/>
    <col min="14852" max="14852" width="12.7109375" style="44" customWidth="1"/>
    <col min="14853" max="14853" width="9.7109375" style="44" customWidth="1"/>
    <col min="14854" max="14854" width="5.7109375" style="44" customWidth="1"/>
    <col min="14855" max="14855" width="7.28515625" style="44" customWidth="1"/>
    <col min="14856" max="14856" width="15.7109375" style="44" customWidth="1"/>
    <col min="14857" max="14859" width="10.7109375" style="44" customWidth="1"/>
    <col min="14860" max="14860" width="18.28515625" style="44" customWidth="1"/>
    <col min="14861" max="15105" width="9.140625" style="44"/>
    <col min="15106" max="15106" width="6.7109375" style="44" customWidth="1"/>
    <col min="15107" max="15107" width="8.7109375" style="44" customWidth="1"/>
    <col min="15108" max="15108" width="12.7109375" style="44" customWidth="1"/>
    <col min="15109" max="15109" width="9.7109375" style="44" customWidth="1"/>
    <col min="15110" max="15110" width="5.7109375" style="44" customWidth="1"/>
    <col min="15111" max="15111" width="7.28515625" style="44" customWidth="1"/>
    <col min="15112" max="15112" width="15.7109375" style="44" customWidth="1"/>
    <col min="15113" max="15115" width="10.7109375" style="44" customWidth="1"/>
    <col min="15116" max="15116" width="18.28515625" style="44" customWidth="1"/>
    <col min="15117" max="15361" width="9.140625" style="44"/>
    <col min="15362" max="15362" width="6.7109375" style="44" customWidth="1"/>
    <col min="15363" max="15363" width="8.7109375" style="44" customWidth="1"/>
    <col min="15364" max="15364" width="12.7109375" style="44" customWidth="1"/>
    <col min="15365" max="15365" width="9.7109375" style="44" customWidth="1"/>
    <col min="15366" max="15366" width="5.7109375" style="44" customWidth="1"/>
    <col min="15367" max="15367" width="7.28515625" style="44" customWidth="1"/>
    <col min="15368" max="15368" width="15.7109375" style="44" customWidth="1"/>
    <col min="15369" max="15371" width="10.7109375" style="44" customWidth="1"/>
    <col min="15372" max="15372" width="18.28515625" style="44" customWidth="1"/>
    <col min="15373" max="15617" width="9.140625" style="44"/>
    <col min="15618" max="15618" width="6.7109375" style="44" customWidth="1"/>
    <col min="15619" max="15619" width="8.7109375" style="44" customWidth="1"/>
    <col min="15620" max="15620" width="12.7109375" style="44" customWidth="1"/>
    <col min="15621" max="15621" width="9.7109375" style="44" customWidth="1"/>
    <col min="15622" max="15622" width="5.7109375" style="44" customWidth="1"/>
    <col min="15623" max="15623" width="7.28515625" style="44" customWidth="1"/>
    <col min="15624" max="15624" width="15.7109375" style="44" customWidth="1"/>
    <col min="15625" max="15627" width="10.7109375" style="44" customWidth="1"/>
    <col min="15628" max="15628" width="18.28515625" style="44" customWidth="1"/>
    <col min="15629" max="15873" width="9.140625" style="44"/>
    <col min="15874" max="15874" width="6.7109375" style="44" customWidth="1"/>
    <col min="15875" max="15875" width="8.7109375" style="44" customWidth="1"/>
    <col min="15876" max="15876" width="12.7109375" style="44" customWidth="1"/>
    <col min="15877" max="15877" width="9.7109375" style="44" customWidth="1"/>
    <col min="15878" max="15878" width="5.7109375" style="44" customWidth="1"/>
    <col min="15879" max="15879" width="7.28515625" style="44" customWidth="1"/>
    <col min="15880" max="15880" width="15.7109375" style="44" customWidth="1"/>
    <col min="15881" max="15883" width="10.7109375" style="44" customWidth="1"/>
    <col min="15884" max="15884" width="18.28515625" style="44" customWidth="1"/>
    <col min="15885" max="16129" width="9.140625" style="44"/>
    <col min="16130" max="16130" width="6.7109375" style="44" customWidth="1"/>
    <col min="16131" max="16131" width="8.7109375" style="44" customWidth="1"/>
    <col min="16132" max="16132" width="12.7109375" style="44" customWidth="1"/>
    <col min="16133" max="16133" width="9.7109375" style="44" customWidth="1"/>
    <col min="16134" max="16134" width="5.7109375" style="44" customWidth="1"/>
    <col min="16135" max="16135" width="7.28515625" style="44" customWidth="1"/>
    <col min="16136" max="16136" width="15.7109375" style="44" customWidth="1"/>
    <col min="16137" max="16139" width="10.7109375" style="44" customWidth="1"/>
    <col min="16140" max="16140" width="18.28515625" style="44" customWidth="1"/>
    <col min="16141" max="16384" width="9.140625" style="44"/>
  </cols>
  <sheetData>
    <row r="1" spans="1:12" s="1" customFormat="1" ht="22.5" customHeight="1" x14ac:dyDescent="0.25">
      <c r="A1" s="356"/>
      <c r="B1" s="356"/>
      <c r="C1" s="356"/>
      <c r="D1" s="356"/>
      <c r="E1" s="356"/>
      <c r="F1" s="356"/>
      <c r="G1" s="376" t="s">
        <v>114</v>
      </c>
      <c r="H1" s="377"/>
      <c r="I1" s="377"/>
      <c r="J1" s="377"/>
      <c r="K1" s="377"/>
      <c r="L1" s="377"/>
    </row>
    <row r="2" spans="1:12" s="1" customFormat="1" ht="19.5" customHeight="1" x14ac:dyDescent="0.25">
      <c r="A2" s="356"/>
      <c r="B2" s="356"/>
      <c r="C2" s="356"/>
      <c r="D2" s="356"/>
      <c r="E2" s="356"/>
      <c r="F2" s="356"/>
      <c r="H2" s="374" t="s">
        <v>135</v>
      </c>
      <c r="I2" s="374"/>
      <c r="J2" s="375"/>
      <c r="K2" s="375"/>
    </row>
    <row r="3" spans="1:12" s="7" customFormat="1" ht="6.95" customHeight="1" x14ac:dyDescent="0.25">
      <c r="A3" s="2"/>
      <c r="B3" s="3"/>
      <c r="C3" s="4"/>
      <c r="D3" s="3"/>
      <c r="E3" s="5"/>
      <c r="F3" s="3"/>
      <c r="G3" s="3"/>
      <c r="H3" s="3"/>
      <c r="I3" s="5"/>
      <c r="J3" s="5"/>
      <c r="K3" s="3"/>
      <c r="L3" s="6"/>
    </row>
    <row r="4" spans="1:12" s="10" customFormat="1" ht="15" customHeight="1" x14ac:dyDescent="0.25">
      <c r="A4" s="8"/>
      <c r="B4" s="9"/>
      <c r="C4" s="9"/>
      <c r="D4" s="9"/>
      <c r="E4" s="9"/>
      <c r="F4" s="9"/>
      <c r="G4" s="9"/>
      <c r="H4" s="9"/>
      <c r="I4" s="9"/>
      <c r="J4" s="65"/>
      <c r="K4" s="9"/>
      <c r="L4" s="9"/>
    </row>
    <row r="5" spans="1:12" s="10" customFormat="1" ht="24.75" customHeight="1" x14ac:dyDescent="0.25">
      <c r="A5" s="11"/>
      <c r="B5" s="12" t="s">
        <v>0</v>
      </c>
      <c r="C5" s="357"/>
      <c r="D5" s="358"/>
      <c r="E5" s="358"/>
      <c r="F5" s="359"/>
      <c r="G5" s="378"/>
      <c r="H5" s="378"/>
      <c r="I5" s="369" t="s">
        <v>1</v>
      </c>
      <c r="J5" s="369"/>
      <c r="K5" s="356"/>
      <c r="L5" s="13"/>
    </row>
    <row r="6" spans="1:12" s="10" customFormat="1" ht="24.75" customHeight="1" x14ac:dyDescent="0.25">
      <c r="A6" s="14"/>
      <c r="B6" s="12" t="s">
        <v>2</v>
      </c>
      <c r="C6" s="360"/>
      <c r="D6" s="361"/>
      <c r="E6" s="361"/>
      <c r="F6" s="362"/>
      <c r="G6" s="70"/>
      <c r="H6" s="70"/>
      <c r="I6" s="369" t="s">
        <v>3</v>
      </c>
      <c r="J6" s="369"/>
      <c r="K6" s="370"/>
      <c r="L6" s="15"/>
    </row>
    <row r="7" spans="1:12" s="10" customFormat="1" ht="24.75" customHeight="1" x14ac:dyDescent="0.25">
      <c r="A7" s="355" t="s">
        <v>4</v>
      </c>
      <c r="B7" s="356"/>
      <c r="C7" s="357"/>
      <c r="D7" s="358"/>
      <c r="E7" s="358"/>
      <c r="F7" s="359"/>
      <c r="G7" s="371"/>
      <c r="H7" s="372"/>
      <c r="I7" s="369" t="s">
        <v>5</v>
      </c>
      <c r="J7" s="369"/>
      <c r="K7" s="370"/>
      <c r="L7" s="16"/>
    </row>
    <row r="8" spans="1:12" s="10" customFormat="1" ht="24.75" customHeight="1" x14ac:dyDescent="0.25">
      <c r="A8" s="355" t="s">
        <v>19</v>
      </c>
      <c r="B8" s="356"/>
      <c r="C8" s="357"/>
      <c r="D8" s="358"/>
      <c r="E8" s="358"/>
      <c r="F8" s="359"/>
      <c r="G8" s="9"/>
      <c r="H8" s="9"/>
      <c r="I8" s="9"/>
      <c r="J8" s="65"/>
      <c r="K8" s="9"/>
      <c r="L8" s="9"/>
    </row>
    <row r="9" spans="1:12" s="10" customFormat="1" ht="20.100000000000001" customHeight="1" x14ac:dyDescent="0.25">
      <c r="A9" s="14"/>
      <c r="B9" s="12" t="s">
        <v>6</v>
      </c>
      <c r="C9" s="363"/>
      <c r="D9" s="364"/>
      <c r="E9" s="364"/>
      <c r="F9" s="364"/>
      <c r="G9" s="364"/>
      <c r="H9" s="364"/>
      <c r="I9" s="364"/>
      <c r="J9" s="364"/>
      <c r="K9" s="364"/>
      <c r="L9" s="365"/>
    </row>
    <row r="10" spans="1:12" s="10" customFormat="1" ht="20.100000000000001" customHeight="1" x14ac:dyDescent="0.25">
      <c r="A10" s="373"/>
      <c r="B10" s="373"/>
      <c r="C10" s="366"/>
      <c r="D10" s="367"/>
      <c r="E10" s="367"/>
      <c r="F10" s="367"/>
      <c r="G10" s="367"/>
      <c r="H10" s="367"/>
      <c r="I10" s="367"/>
      <c r="J10" s="367"/>
      <c r="K10" s="367"/>
      <c r="L10" s="368"/>
    </row>
    <row r="11" spans="1:12" s="10" customFormat="1" ht="20.100000000000001" customHeight="1" x14ac:dyDescent="0.25">
      <c r="A11" s="8"/>
      <c r="B11" s="9"/>
      <c r="C11" s="9"/>
      <c r="D11" s="9"/>
      <c r="E11" s="9"/>
      <c r="F11" s="9"/>
      <c r="G11" s="19"/>
      <c r="H11" s="19"/>
      <c r="I11" s="19"/>
      <c r="J11" s="19"/>
      <c r="K11" s="19"/>
      <c r="L11" s="19"/>
    </row>
    <row r="12" spans="1:12" s="10" customFormat="1" ht="15" customHeight="1" x14ac:dyDescent="0.25">
      <c r="A12" s="20" t="s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69"/>
    </row>
    <row r="13" spans="1:12" s="10" customFormat="1" ht="15" customHeight="1" x14ac:dyDescent="0.25">
      <c r="A13" s="12" t="s">
        <v>8</v>
      </c>
      <c r="B13" s="379" t="s">
        <v>102</v>
      </c>
      <c r="C13" s="356"/>
      <c r="D13" s="356"/>
      <c r="E13" s="356"/>
      <c r="F13" s="356"/>
      <c r="I13" s="23"/>
      <c r="J13" s="23"/>
      <c r="K13" s="279">
        <f>'2.Cost Breakdown'!F54</f>
        <v>0</v>
      </c>
    </row>
    <row r="14" spans="1:12" s="10" customFormat="1" ht="15" customHeight="1" x14ac:dyDescent="0.25">
      <c r="A14" s="12" t="s">
        <v>9</v>
      </c>
      <c r="B14" s="379" t="s">
        <v>103</v>
      </c>
      <c r="C14" s="356"/>
      <c r="D14" s="356"/>
      <c r="E14" s="356"/>
      <c r="F14" s="356"/>
      <c r="I14" s="23"/>
      <c r="J14" s="23"/>
      <c r="K14" s="279">
        <f>SUM('2.Cost Breakdown'!F55:F56)</f>
        <v>0</v>
      </c>
    </row>
    <row r="15" spans="1:12" s="10" customFormat="1" ht="15" customHeight="1" x14ac:dyDescent="0.25">
      <c r="A15" s="12" t="s">
        <v>10</v>
      </c>
      <c r="B15" s="379" t="s">
        <v>104</v>
      </c>
      <c r="C15" s="356"/>
      <c r="D15" s="356"/>
      <c r="E15" s="356"/>
      <c r="F15" s="356"/>
      <c r="I15" s="23"/>
      <c r="J15" s="23"/>
      <c r="K15" s="279">
        <f>SUM('2.Cost Breakdown'!F58:F59)</f>
        <v>0</v>
      </c>
    </row>
    <row r="16" spans="1:12" s="10" customFormat="1" ht="15" customHeight="1" x14ac:dyDescent="0.25">
      <c r="A16" s="12" t="s">
        <v>11</v>
      </c>
      <c r="B16" s="57" t="s">
        <v>124</v>
      </c>
      <c r="C16" s="58"/>
      <c r="D16" s="56"/>
      <c r="E16" s="55"/>
      <c r="I16" s="257"/>
      <c r="J16" s="258">
        <f>IF((0.15-I16)&lt;0,0,I16)</f>
        <v>0</v>
      </c>
      <c r="K16" s="280">
        <f>IF((K14+K15)=0,K13*J16,0)</f>
        <v>0</v>
      </c>
    </row>
    <row r="17" spans="1:14" s="10" customFormat="1" ht="15" customHeight="1" x14ac:dyDescent="0.25">
      <c r="A17" s="12"/>
      <c r="B17" s="55" t="s">
        <v>18</v>
      </c>
      <c r="C17" s="56"/>
      <c r="D17" s="56"/>
      <c r="E17" s="56"/>
      <c r="F17" s="18"/>
      <c r="G17" s="26"/>
      <c r="H17" s="22"/>
      <c r="I17" s="23"/>
      <c r="J17" s="23"/>
      <c r="K17" s="281"/>
    </row>
    <row r="18" spans="1:14" s="10" customFormat="1" ht="15" customHeight="1" x14ac:dyDescent="0.25">
      <c r="A18" s="54" t="s">
        <v>12</v>
      </c>
      <c r="B18" s="383" t="s">
        <v>101</v>
      </c>
      <c r="C18" s="383"/>
      <c r="D18" s="383"/>
      <c r="E18" s="383"/>
      <c r="F18" s="383"/>
      <c r="G18" s="26"/>
      <c r="H18" s="22"/>
      <c r="I18" s="257"/>
      <c r="J18" s="258">
        <f>IF((0.02-I18)&lt;0,0,I18)</f>
        <v>0</v>
      </c>
      <c r="K18" s="279">
        <f>J18*SUM(K13:K15)</f>
        <v>0</v>
      </c>
    </row>
    <row r="19" spans="1:14" s="10" customFormat="1" ht="15" customHeight="1" x14ac:dyDescent="0.25">
      <c r="A19" s="54"/>
      <c r="B19" s="55"/>
      <c r="C19" s="56"/>
      <c r="D19" s="56"/>
      <c r="E19" s="56"/>
      <c r="F19" s="53"/>
      <c r="J19" s="61"/>
      <c r="K19" s="271" t="s">
        <v>125</v>
      </c>
      <c r="L19" s="279">
        <f>SUM(K13:K18)</f>
        <v>0</v>
      </c>
    </row>
    <row r="20" spans="1:14" s="10" customFormat="1" ht="15" customHeight="1" x14ac:dyDescent="0.25">
      <c r="A20" s="17"/>
      <c r="B20" s="27"/>
      <c r="C20" s="27"/>
      <c r="D20" s="27"/>
      <c r="E20" s="27"/>
      <c r="F20" s="27"/>
      <c r="G20" s="27"/>
      <c r="H20" s="28"/>
      <c r="I20" s="18"/>
      <c r="J20" s="64"/>
      <c r="K20" s="22"/>
      <c r="L20" s="26"/>
    </row>
    <row r="21" spans="1:14" s="10" customFormat="1" ht="15" customHeight="1" x14ac:dyDescent="0.25">
      <c r="A21" s="20" t="s">
        <v>117</v>
      </c>
      <c r="B21" s="21"/>
      <c r="C21" s="21"/>
      <c r="D21" s="21"/>
      <c r="E21" s="21"/>
      <c r="F21" s="21"/>
      <c r="G21" s="59"/>
      <c r="H21" s="21"/>
      <c r="I21" s="21"/>
      <c r="J21" s="21"/>
      <c r="K21" s="279">
        <f>ROUND('2.Cost Breakdown'!H60,0)</f>
        <v>0</v>
      </c>
    </row>
    <row r="22" spans="1:14" s="10" customFormat="1" ht="15" customHeight="1" x14ac:dyDescent="0.25">
      <c r="A22" s="14"/>
      <c r="B22" s="27"/>
      <c r="C22" s="27"/>
      <c r="D22" s="27"/>
      <c r="E22" s="27"/>
      <c r="F22" s="27"/>
      <c r="G22" s="29"/>
      <c r="H22" s="27"/>
      <c r="I22" s="27"/>
      <c r="J22" s="27"/>
      <c r="K22" s="282"/>
    </row>
    <row r="23" spans="1:14" s="10" customFormat="1" ht="15" customHeight="1" x14ac:dyDescent="0.25">
      <c r="A23" s="20" t="s">
        <v>116</v>
      </c>
      <c r="B23" s="21"/>
      <c r="C23" s="21"/>
      <c r="D23" s="21"/>
      <c r="E23" s="21"/>
      <c r="F23" s="21"/>
      <c r="G23" s="59"/>
      <c r="H23" s="21"/>
      <c r="I23" s="21"/>
      <c r="J23" s="21"/>
      <c r="K23" s="279">
        <f>ROUND('2.Cost Breakdown'!J60,0)</f>
        <v>0</v>
      </c>
    </row>
    <row r="24" spans="1:14" s="10" customFormat="1" ht="15" customHeight="1" x14ac:dyDescent="0.25">
      <c r="A24" s="11"/>
      <c r="B24" s="18"/>
      <c r="C24" s="18"/>
      <c r="D24" s="18"/>
      <c r="E24" s="18"/>
      <c r="F24" s="18"/>
      <c r="G24" s="18"/>
      <c r="H24" s="12"/>
      <c r="I24" s="18"/>
      <c r="J24" s="64"/>
      <c r="K24" s="282"/>
    </row>
    <row r="25" spans="1:14" s="10" customFormat="1" ht="15" customHeight="1" x14ac:dyDescent="0.25">
      <c r="A25" s="20" t="s">
        <v>115</v>
      </c>
      <c r="B25" s="21"/>
      <c r="C25" s="21"/>
      <c r="D25" s="21"/>
      <c r="E25" s="21"/>
      <c r="F25" s="21"/>
      <c r="G25" s="21"/>
      <c r="H25" s="21"/>
      <c r="I25" s="257"/>
      <c r="J25" s="258">
        <f>IF((0.03-I25)&lt;0,0,I25)</f>
        <v>0</v>
      </c>
      <c r="K25" s="280">
        <f>ROUND(SUM(K13:K15)*J25,0)</f>
        <v>0</v>
      </c>
    </row>
    <row r="26" spans="1:14" s="10" customFormat="1" ht="15" customHeight="1" x14ac:dyDescent="0.25">
      <c r="A26" s="24"/>
      <c r="B26" s="51" t="s">
        <v>17</v>
      </c>
      <c r="C26" s="18"/>
      <c r="D26" s="18"/>
      <c r="E26" s="18"/>
      <c r="F26" s="18"/>
      <c r="G26" s="25"/>
      <c r="H26" s="18"/>
      <c r="I26" s="18"/>
      <c r="J26" s="64"/>
      <c r="K26" s="18"/>
      <c r="L26" s="18"/>
    </row>
    <row r="27" spans="1:14" s="10" customFormat="1" ht="15" customHeight="1" x14ac:dyDescent="0.25">
      <c r="A27" s="24"/>
      <c r="B27" s="18"/>
      <c r="C27" s="18"/>
      <c r="D27" s="18"/>
      <c r="E27" s="18"/>
      <c r="F27" s="18"/>
      <c r="G27" s="25"/>
      <c r="H27" s="18"/>
      <c r="I27" s="18"/>
      <c r="J27" s="64"/>
      <c r="K27" s="271" t="s">
        <v>126</v>
      </c>
      <c r="L27" s="279">
        <f>ROUND(SUM(K21:K26),0)</f>
        <v>0</v>
      </c>
    </row>
    <row r="28" spans="1:14" s="10" customFormat="1" ht="15" customHeight="1" x14ac:dyDescent="0.25">
      <c r="A28" s="50"/>
      <c r="B28" s="51"/>
      <c r="C28" s="51"/>
      <c r="D28" s="51"/>
      <c r="E28" s="51"/>
      <c r="F28" s="51"/>
      <c r="G28" s="25"/>
      <c r="H28" s="51"/>
      <c r="I28" s="51"/>
      <c r="J28" s="64"/>
      <c r="L28"/>
    </row>
    <row r="29" spans="1:14" s="10" customFormat="1" ht="15" customHeight="1" x14ac:dyDescent="0.25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  <c r="K29" s="62"/>
    </row>
    <row r="30" spans="1:14" s="10" customFormat="1" ht="15" customHeight="1" x14ac:dyDescent="0.25">
      <c r="A30" s="12" t="s">
        <v>8</v>
      </c>
      <c r="B30" s="24" t="s">
        <v>112</v>
      </c>
      <c r="C30" s="18"/>
      <c r="D30" s="18"/>
      <c r="E30" s="18"/>
      <c r="H30" s="52"/>
      <c r="I30" s="257"/>
      <c r="J30" s="258">
        <f>IF((0.12-I30)&lt;0,0,I30)</f>
        <v>0</v>
      </c>
      <c r="K30" s="279">
        <f>IF((L27+L19)&lt;50000,J30*(L27+L19),50000*J30)</f>
        <v>0</v>
      </c>
      <c r="M30" s="276"/>
      <c r="N30" s="52"/>
    </row>
    <row r="31" spans="1:14" s="10" customFormat="1" ht="15" customHeight="1" x14ac:dyDescent="0.25">
      <c r="A31" s="12"/>
      <c r="B31" s="24"/>
      <c r="C31" s="18"/>
      <c r="D31" s="18"/>
      <c r="E31" s="18"/>
      <c r="H31" s="31"/>
      <c r="I31" s="259"/>
      <c r="J31" s="259"/>
      <c r="K31" s="284"/>
      <c r="L31" s="30"/>
      <c r="M31" s="52"/>
      <c r="N31" s="52"/>
    </row>
    <row r="32" spans="1:14" s="10" customFormat="1" ht="15" customHeight="1" x14ac:dyDescent="0.25">
      <c r="A32" s="12" t="s">
        <v>9</v>
      </c>
      <c r="B32" s="72" t="s">
        <v>105</v>
      </c>
      <c r="C32" s="31"/>
      <c r="D32" s="31"/>
      <c r="E32" s="31"/>
      <c r="F32" s="31"/>
      <c r="G32" s="31"/>
      <c r="H32" s="60"/>
      <c r="I32" s="257"/>
      <c r="J32" s="258">
        <f>IF((0.04-I32)&lt;0,0,I32)</f>
        <v>0</v>
      </c>
      <c r="K32" s="279">
        <f>IF((L19+L27)&lt;50000,0,((L19+L27)-50000)*J32)</f>
        <v>0</v>
      </c>
      <c r="M32" s="52"/>
      <c r="N32" s="52"/>
    </row>
    <row r="33" spans="1:15" s="10" customFormat="1" ht="15" customHeight="1" x14ac:dyDescent="0.25">
      <c r="A33" s="12"/>
      <c r="B33" s="31"/>
      <c r="C33" s="31"/>
      <c r="D33" s="31"/>
      <c r="E33" s="31"/>
      <c r="F33" s="31"/>
      <c r="G33" s="31"/>
      <c r="H33" s="31"/>
      <c r="I33" s="260"/>
      <c r="J33" s="260"/>
      <c r="K33" s="285"/>
      <c r="L33" s="30"/>
      <c r="M33" s="52"/>
      <c r="N33" s="52"/>
    </row>
    <row r="34" spans="1:15" s="10" customFormat="1" ht="15" customHeight="1" x14ac:dyDescent="0.25">
      <c r="A34" s="12" t="s">
        <v>10</v>
      </c>
      <c r="B34" s="24" t="s">
        <v>21</v>
      </c>
      <c r="C34" s="18"/>
      <c r="D34" s="18"/>
      <c r="E34" s="18"/>
      <c r="H34" s="60"/>
      <c r="I34" s="257"/>
      <c r="J34" s="258">
        <f>IF((0.06-I34)&lt;0,0,I34)</f>
        <v>0</v>
      </c>
      <c r="K34" s="279">
        <f>(L27+L19)*J34</f>
        <v>0</v>
      </c>
      <c r="L34" s="30"/>
      <c r="M34" s="52"/>
      <c r="N34" s="52"/>
    </row>
    <row r="35" spans="1:15" s="10" customFormat="1" ht="15" customHeight="1" x14ac:dyDescent="0.25">
      <c r="A35" s="12"/>
      <c r="C35" s="18"/>
      <c r="D35" s="18"/>
      <c r="E35" s="18"/>
      <c r="F35" s="18"/>
      <c r="G35" s="18"/>
      <c r="H35" s="31"/>
      <c r="I35" s="31"/>
      <c r="J35" s="31"/>
      <c r="K35" s="271" t="s">
        <v>127</v>
      </c>
      <c r="L35" s="279">
        <f>ROUND(SUM(K30:K34),0)</f>
        <v>0</v>
      </c>
      <c r="M35" s="52"/>
      <c r="N35" s="52"/>
    </row>
    <row r="36" spans="1:15" s="10" customFormat="1" ht="15" customHeight="1" x14ac:dyDescent="0.25">
      <c r="H36" s="60"/>
      <c r="I36" s="31"/>
      <c r="J36" s="31"/>
      <c r="K36" s="12"/>
      <c r="L36" s="30"/>
      <c r="M36" s="52"/>
      <c r="N36" s="52"/>
    </row>
    <row r="37" spans="1:15" s="10" customFormat="1" ht="15" customHeight="1" x14ac:dyDescent="0.25">
      <c r="A37" s="20" t="s">
        <v>14</v>
      </c>
      <c r="B37" s="21"/>
      <c r="C37" s="21"/>
      <c r="D37" s="21"/>
      <c r="E37" s="21"/>
      <c r="F37" s="21"/>
      <c r="G37" s="21"/>
      <c r="H37" s="21"/>
      <c r="I37" s="21"/>
      <c r="J37" s="21"/>
      <c r="K37" s="62"/>
      <c r="M37" s="52"/>
      <c r="N37" s="52"/>
    </row>
    <row r="38" spans="1:15" s="10" customFormat="1" ht="15" customHeight="1" x14ac:dyDescent="0.25">
      <c r="A38" s="32" t="s">
        <v>8</v>
      </c>
      <c r="B38" s="380"/>
      <c r="C38" s="381"/>
      <c r="D38" s="381"/>
      <c r="E38" s="382"/>
      <c r="K38" s="66"/>
      <c r="L38" s="33"/>
      <c r="M38" s="52"/>
      <c r="N38" s="52"/>
    </row>
    <row r="39" spans="1:15" s="10" customFormat="1" ht="15" customHeight="1" x14ac:dyDescent="0.25">
      <c r="A39" s="32" t="s">
        <v>9</v>
      </c>
      <c r="B39" s="380"/>
      <c r="C39" s="381"/>
      <c r="D39" s="381"/>
      <c r="E39" s="382"/>
      <c r="K39" s="66"/>
      <c r="L39" s="33"/>
      <c r="M39" s="52"/>
      <c r="N39" s="52"/>
    </row>
    <row r="40" spans="1:15" s="10" customFormat="1" ht="15" customHeight="1" x14ac:dyDescent="0.25">
      <c r="A40" s="32" t="s">
        <v>10</v>
      </c>
      <c r="B40" s="380"/>
      <c r="C40" s="381"/>
      <c r="D40" s="381"/>
      <c r="E40" s="382"/>
      <c r="K40" s="66"/>
      <c r="L40" s="33"/>
      <c r="M40" s="52"/>
      <c r="N40" s="52"/>
    </row>
    <row r="41" spans="1:15" s="10" customFormat="1" ht="15" customHeight="1" x14ac:dyDescent="0.25">
      <c r="A41" s="32" t="s">
        <v>11</v>
      </c>
      <c r="B41" s="380"/>
      <c r="C41" s="381"/>
      <c r="D41" s="381"/>
      <c r="E41" s="382"/>
      <c r="K41" s="66"/>
      <c r="L41" s="33"/>
      <c r="M41" s="52"/>
      <c r="N41" s="52"/>
    </row>
    <row r="42" spans="1:15" s="10" customFormat="1" ht="15" customHeight="1" x14ac:dyDescent="0.25">
      <c r="A42" s="32" t="s">
        <v>12</v>
      </c>
      <c r="B42" s="380"/>
      <c r="C42" s="381"/>
      <c r="D42" s="381"/>
      <c r="E42" s="382"/>
      <c r="K42" s="66"/>
      <c r="L42" s="33"/>
      <c r="M42" s="52"/>
      <c r="N42" s="52"/>
    </row>
    <row r="43" spans="1:15" s="10" customFormat="1" ht="15" customHeight="1" x14ac:dyDescent="0.25">
      <c r="A43" s="32" t="s">
        <v>15</v>
      </c>
      <c r="B43" s="380"/>
      <c r="C43" s="381"/>
      <c r="D43" s="381"/>
      <c r="E43" s="382"/>
      <c r="K43" s="66"/>
      <c r="L43" s="33"/>
      <c r="M43" s="52"/>
      <c r="N43" s="52"/>
    </row>
    <row r="44" spans="1:15" s="10" customFormat="1" ht="15" customHeight="1" x14ac:dyDescent="0.25">
      <c r="A44" s="8"/>
      <c r="B44" s="9"/>
      <c r="C44" s="9"/>
      <c r="D44" s="9"/>
      <c r="E44" s="9"/>
      <c r="F44" s="9"/>
      <c r="G44" s="9"/>
      <c r="H44" s="32"/>
      <c r="I44" s="9"/>
      <c r="J44" s="65"/>
      <c r="K44" s="271" t="s">
        <v>128</v>
      </c>
      <c r="L44" s="279">
        <f>ROUND(SUM(K38:K43),0)</f>
        <v>0</v>
      </c>
      <c r="M44" s="52"/>
      <c r="N44" s="52"/>
    </row>
    <row r="45" spans="1:15" s="10" customFormat="1" ht="15" customHeight="1" x14ac:dyDescent="0.25">
      <c r="A45" s="8"/>
      <c r="B45" s="9"/>
      <c r="C45" s="9"/>
      <c r="D45" s="9"/>
      <c r="E45" s="9"/>
      <c r="F45" s="9"/>
      <c r="G45" s="9"/>
      <c r="H45" s="32"/>
      <c r="I45" s="9"/>
      <c r="J45" s="65"/>
      <c r="K45" s="9"/>
      <c r="L45" s="26"/>
      <c r="M45" s="52"/>
      <c r="N45" s="52"/>
    </row>
    <row r="46" spans="1:15" s="10" customFormat="1" ht="15" customHeight="1" x14ac:dyDescent="0.25">
      <c r="A46" s="34" t="s">
        <v>118</v>
      </c>
      <c r="B46" s="35"/>
      <c r="C46" s="35"/>
      <c r="D46" s="35"/>
      <c r="E46" s="35"/>
      <c r="F46" s="35"/>
      <c r="G46" s="35"/>
      <c r="H46" s="35"/>
      <c r="I46" s="35"/>
      <c r="J46" s="35"/>
      <c r="K46" s="63"/>
      <c r="M46" s="52"/>
      <c r="N46" s="52"/>
    </row>
    <row r="47" spans="1:15" s="10" customFormat="1" ht="15" customHeight="1" x14ac:dyDescent="0.25">
      <c r="A47" s="32" t="s">
        <v>8</v>
      </c>
      <c r="B47" s="8" t="s">
        <v>132</v>
      </c>
      <c r="C47" s="9"/>
      <c r="D47" s="9"/>
      <c r="E47" s="9"/>
      <c r="H47" s="52"/>
      <c r="I47" s="257"/>
      <c r="J47" s="258">
        <f>IF((0.04-I47)&lt;0,0,I47)</f>
        <v>0</v>
      </c>
      <c r="K47" s="286">
        <f>IF(K38*J47&gt;3000,3000,K38*J47)+IF(K39*J47&gt;3000,3000,K39*J47)+IF(K40*J47&gt;3000,3000,K40*J47)+IF(K41*J47&gt;3000,3000,K41*J47)+IF(K42*J47&gt;3000,3000,K42*J47)+IF(K43*J47&gt;3000,3000,K43*J47)</f>
        <v>0</v>
      </c>
      <c r="L47" s="52"/>
      <c r="M47" s="68"/>
      <c r="N47" s="52"/>
      <c r="O47" s="52"/>
    </row>
    <row r="48" spans="1:15" s="10" customFormat="1" ht="15" customHeight="1" x14ac:dyDescent="0.25">
      <c r="A48" s="32"/>
      <c r="B48" s="24" t="s">
        <v>17</v>
      </c>
      <c r="C48" s="9"/>
      <c r="D48" s="9"/>
      <c r="E48" s="9"/>
      <c r="H48" s="52"/>
      <c r="I48" s="261"/>
      <c r="J48" s="261"/>
      <c r="K48" s="287"/>
      <c r="M48" s="52"/>
      <c r="N48" s="52"/>
    </row>
    <row r="49" spans="1:15" s="10" customFormat="1" ht="15" customHeight="1" x14ac:dyDescent="0.25">
      <c r="A49" s="32" t="s">
        <v>9</v>
      </c>
      <c r="B49" s="8" t="s">
        <v>133</v>
      </c>
      <c r="C49" s="9"/>
      <c r="D49" s="9"/>
      <c r="E49" s="9"/>
      <c r="H49" s="52"/>
      <c r="I49" s="257"/>
      <c r="J49" s="258">
        <f>IF((0.02-I49)&lt;0,0,I49)</f>
        <v>0</v>
      </c>
      <c r="K49" s="286">
        <f>IF(K38&lt;50000,0,(K38-50000)*J49)+IF(K39&lt;50000,0,(K39-50000)*J49)+IF(K40&lt;50000,0,(K40-50000)*J49)+IF(K41&lt;50000,0,(K41-50000)*J49)+IF(K42&lt;50000,0,(K42-50000)*J49)+IF(K43&lt;50000,0,(K43-50000)*J49)</f>
        <v>0</v>
      </c>
      <c r="L49" s="33"/>
      <c r="M49" s="52"/>
      <c r="N49" s="52"/>
    </row>
    <row r="50" spans="1:15" s="10" customFormat="1" ht="15" customHeight="1" x14ac:dyDescent="0.25">
      <c r="A50" s="36"/>
      <c r="B50" s="24"/>
      <c r="E50" s="37"/>
      <c r="I50" s="262"/>
      <c r="J50" s="262"/>
      <c r="K50" s="288"/>
      <c r="L50" s="67"/>
      <c r="M50" s="52"/>
      <c r="N50" s="52"/>
    </row>
    <row r="51" spans="1:15" s="10" customFormat="1" ht="15" customHeight="1" x14ac:dyDescent="0.25">
      <c r="A51" s="32" t="s">
        <v>10</v>
      </c>
      <c r="B51" s="24" t="s">
        <v>20</v>
      </c>
      <c r="E51" s="37"/>
      <c r="I51" s="257"/>
      <c r="J51" s="258">
        <f>IF((0.04-I51)&lt;0,0,I51)</f>
        <v>0</v>
      </c>
      <c r="K51" s="280">
        <f>J51*L44</f>
        <v>0</v>
      </c>
      <c r="L51" s="67"/>
      <c r="M51" s="52"/>
      <c r="N51" s="52"/>
      <c r="O51" s="52"/>
    </row>
    <row r="52" spans="1:15" s="10" customFormat="1" ht="15" customHeight="1" x14ac:dyDescent="0.25">
      <c r="A52" s="36"/>
      <c r="E52" s="37"/>
      <c r="I52" s="32"/>
      <c r="J52" s="32"/>
      <c r="K52" s="271" t="s">
        <v>129</v>
      </c>
      <c r="L52" s="279">
        <f>ROUND(SUM(K47:K51),0)</f>
        <v>0</v>
      </c>
      <c r="M52" s="52"/>
      <c r="N52" s="52"/>
    </row>
    <row r="53" spans="1:15" s="10" customFormat="1" ht="15" customHeight="1" x14ac:dyDescent="0.25">
      <c r="A53" s="36"/>
      <c r="E53" s="37"/>
      <c r="I53" s="32"/>
      <c r="J53" s="32"/>
      <c r="K53" s="38"/>
      <c r="L53" s="52"/>
      <c r="M53" s="52"/>
      <c r="N53" s="52"/>
    </row>
    <row r="54" spans="1:15" s="10" customFormat="1" ht="15" customHeight="1" x14ac:dyDescent="0.25">
      <c r="A54" s="20" t="s">
        <v>119</v>
      </c>
      <c r="B54" s="21"/>
      <c r="C54" s="21"/>
      <c r="D54" s="21"/>
      <c r="E54" s="21"/>
      <c r="F54" s="21"/>
      <c r="G54" s="21"/>
      <c r="H54" s="21"/>
      <c r="I54" s="21"/>
      <c r="J54" s="21"/>
      <c r="K54" s="62"/>
      <c r="L54" s="67"/>
      <c r="M54" s="52"/>
      <c r="N54" s="52"/>
    </row>
    <row r="55" spans="1:15" s="10" customFormat="1" ht="15" customHeight="1" x14ac:dyDescent="0.25">
      <c r="A55" s="12" t="s">
        <v>8</v>
      </c>
      <c r="B55" s="379" t="s">
        <v>99</v>
      </c>
      <c r="C55" s="356"/>
      <c r="D55" s="356"/>
      <c r="H55" s="31"/>
      <c r="I55" s="277"/>
      <c r="J55" s="263"/>
      <c r="K55" s="71" t="s">
        <v>130</v>
      </c>
      <c r="L55" s="279">
        <f>L19*I55</f>
        <v>0</v>
      </c>
      <c r="M55" s="52"/>
      <c r="N55" s="52"/>
    </row>
    <row r="56" spans="1:15" s="10" customFormat="1" ht="15" customHeight="1" x14ac:dyDescent="0.25">
      <c r="A56" s="12" t="s">
        <v>9</v>
      </c>
      <c r="B56" s="379" t="s">
        <v>100</v>
      </c>
      <c r="C56" s="356"/>
      <c r="D56" s="356"/>
      <c r="G56" s="49"/>
      <c r="H56" s="17"/>
      <c r="I56" s="277"/>
      <c r="J56" s="263"/>
      <c r="K56" s="71" t="s">
        <v>131</v>
      </c>
      <c r="L56" s="279">
        <f>SUM(L19:L52)*I56</f>
        <v>0</v>
      </c>
      <c r="M56" s="52"/>
      <c r="N56" s="52"/>
    </row>
    <row r="57" spans="1:15" s="10" customFormat="1" ht="15" customHeight="1" x14ac:dyDescent="0.25">
      <c r="A57" s="20" t="s">
        <v>120</v>
      </c>
      <c r="B57" s="21"/>
      <c r="C57" s="21"/>
      <c r="D57" s="21"/>
      <c r="E57" s="21"/>
      <c r="F57" s="21"/>
      <c r="G57" s="21"/>
      <c r="H57" s="21"/>
      <c r="I57" s="277"/>
      <c r="J57" s="263"/>
      <c r="K57" s="21" t="s">
        <v>131</v>
      </c>
      <c r="L57" s="279">
        <f>ROUND(SUM(L19:L52)*I57,0)</f>
        <v>0</v>
      </c>
      <c r="M57" s="52"/>
      <c r="N57" s="52"/>
    </row>
    <row r="58" spans="1:15" s="10" customFormat="1" ht="20.100000000000001" customHeight="1" x14ac:dyDescent="0.25">
      <c r="A58" s="8"/>
      <c r="B58" s="9"/>
      <c r="C58" s="9"/>
      <c r="D58" s="9"/>
      <c r="E58" s="9"/>
      <c r="F58" s="9"/>
      <c r="G58" s="18"/>
      <c r="H58" s="18"/>
      <c r="I58" s="18"/>
      <c r="J58" s="64"/>
      <c r="K58" s="18"/>
      <c r="L58" s="283"/>
      <c r="M58" s="52"/>
      <c r="N58" s="52"/>
    </row>
    <row r="59" spans="1:15" s="10" customFormat="1" ht="20.100000000000001" customHeight="1" x14ac:dyDescent="0.2">
      <c r="B59" s="40"/>
      <c r="C59" s="40"/>
      <c r="E59" s="37"/>
      <c r="G59" s="31"/>
      <c r="H59" s="12"/>
      <c r="I59" s="41"/>
      <c r="J59" s="41"/>
      <c r="K59" s="42" t="s">
        <v>16</v>
      </c>
      <c r="L59" s="279">
        <f>ROUND(SUM(L19:L58),0)</f>
        <v>0</v>
      </c>
      <c r="M59" s="52"/>
      <c r="N59" s="52"/>
    </row>
    <row r="60" spans="1:15" s="10" customFormat="1" ht="15" customHeight="1" x14ac:dyDescent="0.15">
      <c r="A60" s="39"/>
      <c r="B60" s="44"/>
      <c r="C60" s="44"/>
      <c r="D60" s="44"/>
      <c r="E60" s="45"/>
      <c r="F60" s="44"/>
      <c r="G60" s="44"/>
      <c r="H60" s="44"/>
      <c r="I60" s="9"/>
      <c r="J60" s="65"/>
      <c r="K60" s="46"/>
      <c r="L60" s="47"/>
    </row>
    <row r="61" spans="1:15" s="10" customFormat="1" ht="15" customHeight="1" x14ac:dyDescent="0.25">
      <c r="A61" s="43"/>
      <c r="B61" s="9"/>
      <c r="C61" s="44"/>
      <c r="D61" s="44"/>
      <c r="E61" s="45"/>
      <c r="F61" s="44"/>
      <c r="G61" s="44"/>
      <c r="H61" s="44"/>
      <c r="I61" s="9"/>
      <c r="J61" s="65"/>
      <c r="K61" s="48"/>
      <c r="L61" s="267"/>
    </row>
    <row r="62" spans="1:15" s="10" customFormat="1" ht="15" customHeight="1" x14ac:dyDescent="0.25">
      <c r="A62" s="36"/>
      <c r="E62" s="37"/>
      <c r="I62" s="37"/>
      <c r="J62" s="37"/>
      <c r="L62" s="49"/>
    </row>
    <row r="63" spans="1:15" s="10" customFormat="1" ht="15" customHeight="1" x14ac:dyDescent="0.25">
      <c r="A63" s="36"/>
      <c r="E63" s="37"/>
      <c r="I63" s="37"/>
      <c r="J63" s="37"/>
      <c r="L63" s="49"/>
    </row>
    <row r="64" spans="1:15" s="10" customFormat="1" ht="15" customHeight="1" x14ac:dyDescent="0.25">
      <c r="A64" s="36"/>
      <c r="E64" s="37"/>
      <c r="I64" s="37"/>
      <c r="J64" s="37"/>
      <c r="L64" s="49"/>
    </row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</sheetData>
  <sheetProtection password="DC63" sheet="1" objects="1" scenarios="1" selectLockedCells="1"/>
  <customSheetViews>
    <customSheetView guid="{4E421DA5-2235-40C9-AE70-8142B24F3F3D}" showPageBreaks="1" fitToPage="1" printArea="1" view="pageLayout">
      <selection activeCell="C19" sqref="C19"/>
      <pageMargins left="0.7" right="0.7" top="0.75" bottom="0.75" header="0.3" footer="0.3"/>
      <pageSetup scale="65" orientation="portrait" r:id="rId1"/>
      <headerFooter>
        <oddFooter>&amp;L&amp;"Arial,Regular"&amp;8Revised June 23, 2017&amp;C&amp;"Arial,Regular"&amp;8Page 1 of 4&amp;R&amp;"Arial,Regular"&amp;8CPD Form 01 26 00-c</oddFooter>
      </headerFooter>
    </customSheetView>
    <customSheetView guid="{467F6750-6678-4CCE-9F18-DC3C7BCEB1FF}" showPageBreaks="1" fitToPage="1" printArea="1" hiddenColumns="1" view="pageLayout">
      <selection activeCell="K14" sqref="K14"/>
      <pageMargins left="0.7" right="0.7" top="0.75" bottom="0.75" header="0.3" footer="0.3"/>
      <pageSetup scale="72" orientation="portrait" r:id="rId2"/>
      <headerFooter>
        <oddFooter>&amp;L&amp;"Arial,Regular"&amp;8Revised 06/23/2017&amp;C&amp;"Arial,Regular"&amp;8Page 1 of 4&amp;R&amp;"Arial,Regular"&amp;8CPD Form 01 26 00-c</oddFooter>
      </headerFooter>
    </customSheetView>
  </customSheetViews>
  <mergeCells count="28">
    <mergeCell ref="B13:F13"/>
    <mergeCell ref="B14:F14"/>
    <mergeCell ref="B15:F15"/>
    <mergeCell ref="B55:D55"/>
    <mergeCell ref="B18:F18"/>
    <mergeCell ref="B56:D56"/>
    <mergeCell ref="B38:E38"/>
    <mergeCell ref="B39:E39"/>
    <mergeCell ref="B40:E40"/>
    <mergeCell ref="B41:E41"/>
    <mergeCell ref="B42:E42"/>
    <mergeCell ref="B43:E43"/>
    <mergeCell ref="A1:F2"/>
    <mergeCell ref="H2:K2"/>
    <mergeCell ref="G1:L1"/>
    <mergeCell ref="I5:K5"/>
    <mergeCell ref="C5:F5"/>
    <mergeCell ref="G5:H5"/>
    <mergeCell ref="A8:B8"/>
    <mergeCell ref="C8:F8"/>
    <mergeCell ref="C6:F6"/>
    <mergeCell ref="C9:L10"/>
    <mergeCell ref="I6:K6"/>
    <mergeCell ref="A7:B7"/>
    <mergeCell ref="C7:F7"/>
    <mergeCell ref="G7:H7"/>
    <mergeCell ref="I7:K7"/>
    <mergeCell ref="A10:B10"/>
  </mergeCells>
  <pageMargins left="0.7" right="0.7" top="0.75" bottom="0.75" header="0.3" footer="0.3"/>
  <pageSetup scale="72" orientation="portrait" r:id="rId3"/>
  <headerFooter>
    <oddFooter>&amp;L&amp;"Arial,Regular"&amp;8Revised 06/23/2017&amp;C&amp;"Arial,Regular"&amp;8Page 1 of 4&amp;R&amp;"Arial,Regular"&amp;8CPD Form 01 26 00-c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view="pageLayout" zoomScaleNormal="100" workbookViewId="0">
      <selection activeCell="F4" sqref="F4"/>
    </sheetView>
  </sheetViews>
  <sheetFormatPr defaultRowHeight="15" x14ac:dyDescent="0.25"/>
  <cols>
    <col min="1" max="1" width="12.7109375" style="73" customWidth="1"/>
    <col min="2" max="2" width="16.7109375" style="115" customWidth="1"/>
    <col min="3" max="3" width="6.7109375" style="73" customWidth="1"/>
    <col min="4" max="4" width="6.7109375" style="116" customWidth="1"/>
    <col min="5" max="5" width="9.7109375" style="73" customWidth="1"/>
    <col min="6" max="6" width="12.7109375" style="117" customWidth="1"/>
    <col min="7" max="7" width="9.7109375" style="73" customWidth="1"/>
    <col min="8" max="8" width="12.7109375" style="117" customWidth="1"/>
    <col min="9" max="9" width="9.7109375" style="73" customWidth="1"/>
    <col min="10" max="11" width="12.7109375" style="117" customWidth="1"/>
    <col min="12" max="256" width="9.140625" style="73"/>
    <col min="257" max="257" width="12.7109375" style="73" customWidth="1"/>
    <col min="258" max="258" width="16.7109375" style="73" customWidth="1"/>
    <col min="259" max="260" width="6.7109375" style="73" customWidth="1"/>
    <col min="261" max="261" width="9.7109375" style="73" customWidth="1"/>
    <col min="262" max="262" width="12.7109375" style="73" customWidth="1"/>
    <col min="263" max="263" width="9.7109375" style="73" customWidth="1"/>
    <col min="264" max="264" width="12.7109375" style="73" customWidth="1"/>
    <col min="265" max="265" width="9.7109375" style="73" customWidth="1"/>
    <col min="266" max="267" width="12.7109375" style="73" customWidth="1"/>
    <col min="268" max="512" width="9.140625" style="73"/>
    <col min="513" max="513" width="12.7109375" style="73" customWidth="1"/>
    <col min="514" max="514" width="16.7109375" style="73" customWidth="1"/>
    <col min="515" max="516" width="6.7109375" style="73" customWidth="1"/>
    <col min="517" max="517" width="9.7109375" style="73" customWidth="1"/>
    <col min="518" max="518" width="12.7109375" style="73" customWidth="1"/>
    <col min="519" max="519" width="9.7109375" style="73" customWidth="1"/>
    <col min="520" max="520" width="12.7109375" style="73" customWidth="1"/>
    <col min="521" max="521" width="9.7109375" style="73" customWidth="1"/>
    <col min="522" max="523" width="12.7109375" style="73" customWidth="1"/>
    <col min="524" max="768" width="9.140625" style="73"/>
    <col min="769" max="769" width="12.7109375" style="73" customWidth="1"/>
    <col min="770" max="770" width="16.7109375" style="73" customWidth="1"/>
    <col min="771" max="772" width="6.7109375" style="73" customWidth="1"/>
    <col min="773" max="773" width="9.7109375" style="73" customWidth="1"/>
    <col min="774" max="774" width="12.7109375" style="73" customWidth="1"/>
    <col min="775" max="775" width="9.7109375" style="73" customWidth="1"/>
    <col min="776" max="776" width="12.7109375" style="73" customWidth="1"/>
    <col min="777" max="777" width="9.7109375" style="73" customWidth="1"/>
    <col min="778" max="779" width="12.7109375" style="73" customWidth="1"/>
    <col min="780" max="1024" width="9.140625" style="73"/>
    <col min="1025" max="1025" width="12.7109375" style="73" customWidth="1"/>
    <col min="1026" max="1026" width="16.7109375" style="73" customWidth="1"/>
    <col min="1027" max="1028" width="6.7109375" style="73" customWidth="1"/>
    <col min="1029" max="1029" width="9.7109375" style="73" customWidth="1"/>
    <col min="1030" max="1030" width="12.7109375" style="73" customWidth="1"/>
    <col min="1031" max="1031" width="9.7109375" style="73" customWidth="1"/>
    <col min="1032" max="1032" width="12.7109375" style="73" customWidth="1"/>
    <col min="1033" max="1033" width="9.7109375" style="73" customWidth="1"/>
    <col min="1034" max="1035" width="12.7109375" style="73" customWidth="1"/>
    <col min="1036" max="1280" width="9.140625" style="73"/>
    <col min="1281" max="1281" width="12.7109375" style="73" customWidth="1"/>
    <col min="1282" max="1282" width="16.7109375" style="73" customWidth="1"/>
    <col min="1283" max="1284" width="6.7109375" style="73" customWidth="1"/>
    <col min="1285" max="1285" width="9.7109375" style="73" customWidth="1"/>
    <col min="1286" max="1286" width="12.7109375" style="73" customWidth="1"/>
    <col min="1287" max="1287" width="9.7109375" style="73" customWidth="1"/>
    <col min="1288" max="1288" width="12.7109375" style="73" customWidth="1"/>
    <col min="1289" max="1289" width="9.7109375" style="73" customWidth="1"/>
    <col min="1290" max="1291" width="12.7109375" style="73" customWidth="1"/>
    <col min="1292" max="1536" width="9.140625" style="73"/>
    <col min="1537" max="1537" width="12.7109375" style="73" customWidth="1"/>
    <col min="1538" max="1538" width="16.7109375" style="73" customWidth="1"/>
    <col min="1539" max="1540" width="6.7109375" style="73" customWidth="1"/>
    <col min="1541" max="1541" width="9.7109375" style="73" customWidth="1"/>
    <col min="1542" max="1542" width="12.7109375" style="73" customWidth="1"/>
    <col min="1543" max="1543" width="9.7109375" style="73" customWidth="1"/>
    <col min="1544" max="1544" width="12.7109375" style="73" customWidth="1"/>
    <col min="1545" max="1545" width="9.7109375" style="73" customWidth="1"/>
    <col min="1546" max="1547" width="12.7109375" style="73" customWidth="1"/>
    <col min="1548" max="1792" width="9.140625" style="73"/>
    <col min="1793" max="1793" width="12.7109375" style="73" customWidth="1"/>
    <col min="1794" max="1794" width="16.7109375" style="73" customWidth="1"/>
    <col min="1795" max="1796" width="6.7109375" style="73" customWidth="1"/>
    <col min="1797" max="1797" width="9.7109375" style="73" customWidth="1"/>
    <col min="1798" max="1798" width="12.7109375" style="73" customWidth="1"/>
    <col min="1799" max="1799" width="9.7109375" style="73" customWidth="1"/>
    <col min="1800" max="1800" width="12.7109375" style="73" customWidth="1"/>
    <col min="1801" max="1801" width="9.7109375" style="73" customWidth="1"/>
    <col min="1802" max="1803" width="12.7109375" style="73" customWidth="1"/>
    <col min="1804" max="2048" width="9.140625" style="73"/>
    <col min="2049" max="2049" width="12.7109375" style="73" customWidth="1"/>
    <col min="2050" max="2050" width="16.7109375" style="73" customWidth="1"/>
    <col min="2051" max="2052" width="6.7109375" style="73" customWidth="1"/>
    <col min="2053" max="2053" width="9.7109375" style="73" customWidth="1"/>
    <col min="2054" max="2054" width="12.7109375" style="73" customWidth="1"/>
    <col min="2055" max="2055" width="9.7109375" style="73" customWidth="1"/>
    <col min="2056" max="2056" width="12.7109375" style="73" customWidth="1"/>
    <col min="2057" max="2057" width="9.7109375" style="73" customWidth="1"/>
    <col min="2058" max="2059" width="12.7109375" style="73" customWidth="1"/>
    <col min="2060" max="2304" width="9.140625" style="73"/>
    <col min="2305" max="2305" width="12.7109375" style="73" customWidth="1"/>
    <col min="2306" max="2306" width="16.7109375" style="73" customWidth="1"/>
    <col min="2307" max="2308" width="6.7109375" style="73" customWidth="1"/>
    <col min="2309" max="2309" width="9.7109375" style="73" customWidth="1"/>
    <col min="2310" max="2310" width="12.7109375" style="73" customWidth="1"/>
    <col min="2311" max="2311" width="9.7109375" style="73" customWidth="1"/>
    <col min="2312" max="2312" width="12.7109375" style="73" customWidth="1"/>
    <col min="2313" max="2313" width="9.7109375" style="73" customWidth="1"/>
    <col min="2314" max="2315" width="12.7109375" style="73" customWidth="1"/>
    <col min="2316" max="2560" width="9.140625" style="73"/>
    <col min="2561" max="2561" width="12.7109375" style="73" customWidth="1"/>
    <col min="2562" max="2562" width="16.7109375" style="73" customWidth="1"/>
    <col min="2563" max="2564" width="6.7109375" style="73" customWidth="1"/>
    <col min="2565" max="2565" width="9.7109375" style="73" customWidth="1"/>
    <col min="2566" max="2566" width="12.7109375" style="73" customWidth="1"/>
    <col min="2567" max="2567" width="9.7109375" style="73" customWidth="1"/>
    <col min="2568" max="2568" width="12.7109375" style="73" customWidth="1"/>
    <col min="2569" max="2569" width="9.7109375" style="73" customWidth="1"/>
    <col min="2570" max="2571" width="12.7109375" style="73" customWidth="1"/>
    <col min="2572" max="2816" width="9.140625" style="73"/>
    <col min="2817" max="2817" width="12.7109375" style="73" customWidth="1"/>
    <col min="2818" max="2818" width="16.7109375" style="73" customWidth="1"/>
    <col min="2819" max="2820" width="6.7109375" style="73" customWidth="1"/>
    <col min="2821" max="2821" width="9.7109375" style="73" customWidth="1"/>
    <col min="2822" max="2822" width="12.7109375" style="73" customWidth="1"/>
    <col min="2823" max="2823" width="9.7109375" style="73" customWidth="1"/>
    <col min="2824" max="2824" width="12.7109375" style="73" customWidth="1"/>
    <col min="2825" max="2825" width="9.7109375" style="73" customWidth="1"/>
    <col min="2826" max="2827" width="12.7109375" style="73" customWidth="1"/>
    <col min="2828" max="3072" width="9.140625" style="73"/>
    <col min="3073" max="3073" width="12.7109375" style="73" customWidth="1"/>
    <col min="3074" max="3074" width="16.7109375" style="73" customWidth="1"/>
    <col min="3075" max="3076" width="6.7109375" style="73" customWidth="1"/>
    <col min="3077" max="3077" width="9.7109375" style="73" customWidth="1"/>
    <col min="3078" max="3078" width="12.7109375" style="73" customWidth="1"/>
    <col min="3079" max="3079" width="9.7109375" style="73" customWidth="1"/>
    <col min="3080" max="3080" width="12.7109375" style="73" customWidth="1"/>
    <col min="3081" max="3081" width="9.7109375" style="73" customWidth="1"/>
    <col min="3082" max="3083" width="12.7109375" style="73" customWidth="1"/>
    <col min="3084" max="3328" width="9.140625" style="73"/>
    <col min="3329" max="3329" width="12.7109375" style="73" customWidth="1"/>
    <col min="3330" max="3330" width="16.7109375" style="73" customWidth="1"/>
    <col min="3331" max="3332" width="6.7109375" style="73" customWidth="1"/>
    <col min="3333" max="3333" width="9.7109375" style="73" customWidth="1"/>
    <col min="3334" max="3334" width="12.7109375" style="73" customWidth="1"/>
    <col min="3335" max="3335" width="9.7109375" style="73" customWidth="1"/>
    <col min="3336" max="3336" width="12.7109375" style="73" customWidth="1"/>
    <col min="3337" max="3337" width="9.7109375" style="73" customWidth="1"/>
    <col min="3338" max="3339" width="12.7109375" style="73" customWidth="1"/>
    <col min="3340" max="3584" width="9.140625" style="73"/>
    <col min="3585" max="3585" width="12.7109375" style="73" customWidth="1"/>
    <col min="3586" max="3586" width="16.7109375" style="73" customWidth="1"/>
    <col min="3587" max="3588" width="6.7109375" style="73" customWidth="1"/>
    <col min="3589" max="3589" width="9.7109375" style="73" customWidth="1"/>
    <col min="3590" max="3590" width="12.7109375" style="73" customWidth="1"/>
    <col min="3591" max="3591" width="9.7109375" style="73" customWidth="1"/>
    <col min="3592" max="3592" width="12.7109375" style="73" customWidth="1"/>
    <col min="3593" max="3593" width="9.7109375" style="73" customWidth="1"/>
    <col min="3594" max="3595" width="12.7109375" style="73" customWidth="1"/>
    <col min="3596" max="3840" width="9.140625" style="73"/>
    <col min="3841" max="3841" width="12.7109375" style="73" customWidth="1"/>
    <col min="3842" max="3842" width="16.7109375" style="73" customWidth="1"/>
    <col min="3843" max="3844" width="6.7109375" style="73" customWidth="1"/>
    <col min="3845" max="3845" width="9.7109375" style="73" customWidth="1"/>
    <col min="3846" max="3846" width="12.7109375" style="73" customWidth="1"/>
    <col min="3847" max="3847" width="9.7109375" style="73" customWidth="1"/>
    <col min="3848" max="3848" width="12.7109375" style="73" customWidth="1"/>
    <col min="3849" max="3849" width="9.7109375" style="73" customWidth="1"/>
    <col min="3850" max="3851" width="12.7109375" style="73" customWidth="1"/>
    <col min="3852" max="4096" width="9.140625" style="73"/>
    <col min="4097" max="4097" width="12.7109375" style="73" customWidth="1"/>
    <col min="4098" max="4098" width="16.7109375" style="73" customWidth="1"/>
    <col min="4099" max="4100" width="6.7109375" style="73" customWidth="1"/>
    <col min="4101" max="4101" width="9.7109375" style="73" customWidth="1"/>
    <col min="4102" max="4102" width="12.7109375" style="73" customWidth="1"/>
    <col min="4103" max="4103" width="9.7109375" style="73" customWidth="1"/>
    <col min="4104" max="4104" width="12.7109375" style="73" customWidth="1"/>
    <col min="4105" max="4105" width="9.7109375" style="73" customWidth="1"/>
    <col min="4106" max="4107" width="12.7109375" style="73" customWidth="1"/>
    <col min="4108" max="4352" width="9.140625" style="73"/>
    <col min="4353" max="4353" width="12.7109375" style="73" customWidth="1"/>
    <col min="4354" max="4354" width="16.7109375" style="73" customWidth="1"/>
    <col min="4355" max="4356" width="6.7109375" style="73" customWidth="1"/>
    <col min="4357" max="4357" width="9.7109375" style="73" customWidth="1"/>
    <col min="4358" max="4358" width="12.7109375" style="73" customWidth="1"/>
    <col min="4359" max="4359" width="9.7109375" style="73" customWidth="1"/>
    <col min="4360" max="4360" width="12.7109375" style="73" customWidth="1"/>
    <col min="4361" max="4361" width="9.7109375" style="73" customWidth="1"/>
    <col min="4362" max="4363" width="12.7109375" style="73" customWidth="1"/>
    <col min="4364" max="4608" width="9.140625" style="73"/>
    <col min="4609" max="4609" width="12.7109375" style="73" customWidth="1"/>
    <col min="4610" max="4610" width="16.7109375" style="73" customWidth="1"/>
    <col min="4611" max="4612" width="6.7109375" style="73" customWidth="1"/>
    <col min="4613" max="4613" width="9.7109375" style="73" customWidth="1"/>
    <col min="4614" max="4614" width="12.7109375" style="73" customWidth="1"/>
    <col min="4615" max="4615" width="9.7109375" style="73" customWidth="1"/>
    <col min="4616" max="4616" width="12.7109375" style="73" customWidth="1"/>
    <col min="4617" max="4617" width="9.7109375" style="73" customWidth="1"/>
    <col min="4618" max="4619" width="12.7109375" style="73" customWidth="1"/>
    <col min="4620" max="4864" width="9.140625" style="73"/>
    <col min="4865" max="4865" width="12.7109375" style="73" customWidth="1"/>
    <col min="4866" max="4866" width="16.7109375" style="73" customWidth="1"/>
    <col min="4867" max="4868" width="6.7109375" style="73" customWidth="1"/>
    <col min="4869" max="4869" width="9.7109375" style="73" customWidth="1"/>
    <col min="4870" max="4870" width="12.7109375" style="73" customWidth="1"/>
    <col min="4871" max="4871" width="9.7109375" style="73" customWidth="1"/>
    <col min="4872" max="4872" width="12.7109375" style="73" customWidth="1"/>
    <col min="4873" max="4873" width="9.7109375" style="73" customWidth="1"/>
    <col min="4874" max="4875" width="12.7109375" style="73" customWidth="1"/>
    <col min="4876" max="5120" width="9.140625" style="73"/>
    <col min="5121" max="5121" width="12.7109375" style="73" customWidth="1"/>
    <col min="5122" max="5122" width="16.7109375" style="73" customWidth="1"/>
    <col min="5123" max="5124" width="6.7109375" style="73" customWidth="1"/>
    <col min="5125" max="5125" width="9.7109375" style="73" customWidth="1"/>
    <col min="5126" max="5126" width="12.7109375" style="73" customWidth="1"/>
    <col min="5127" max="5127" width="9.7109375" style="73" customWidth="1"/>
    <col min="5128" max="5128" width="12.7109375" style="73" customWidth="1"/>
    <col min="5129" max="5129" width="9.7109375" style="73" customWidth="1"/>
    <col min="5130" max="5131" width="12.7109375" style="73" customWidth="1"/>
    <col min="5132" max="5376" width="9.140625" style="73"/>
    <col min="5377" max="5377" width="12.7109375" style="73" customWidth="1"/>
    <col min="5378" max="5378" width="16.7109375" style="73" customWidth="1"/>
    <col min="5379" max="5380" width="6.7109375" style="73" customWidth="1"/>
    <col min="5381" max="5381" width="9.7109375" style="73" customWidth="1"/>
    <col min="5382" max="5382" width="12.7109375" style="73" customWidth="1"/>
    <col min="5383" max="5383" width="9.7109375" style="73" customWidth="1"/>
    <col min="5384" max="5384" width="12.7109375" style="73" customWidth="1"/>
    <col min="5385" max="5385" width="9.7109375" style="73" customWidth="1"/>
    <col min="5386" max="5387" width="12.7109375" style="73" customWidth="1"/>
    <col min="5388" max="5632" width="9.140625" style="73"/>
    <col min="5633" max="5633" width="12.7109375" style="73" customWidth="1"/>
    <col min="5634" max="5634" width="16.7109375" style="73" customWidth="1"/>
    <col min="5635" max="5636" width="6.7109375" style="73" customWidth="1"/>
    <col min="5637" max="5637" width="9.7109375" style="73" customWidth="1"/>
    <col min="5638" max="5638" width="12.7109375" style="73" customWidth="1"/>
    <col min="5639" max="5639" width="9.7109375" style="73" customWidth="1"/>
    <col min="5640" max="5640" width="12.7109375" style="73" customWidth="1"/>
    <col min="5641" max="5641" width="9.7109375" style="73" customWidth="1"/>
    <col min="5642" max="5643" width="12.7109375" style="73" customWidth="1"/>
    <col min="5644" max="5888" width="9.140625" style="73"/>
    <col min="5889" max="5889" width="12.7109375" style="73" customWidth="1"/>
    <col min="5890" max="5890" width="16.7109375" style="73" customWidth="1"/>
    <col min="5891" max="5892" width="6.7109375" style="73" customWidth="1"/>
    <col min="5893" max="5893" width="9.7109375" style="73" customWidth="1"/>
    <col min="5894" max="5894" width="12.7109375" style="73" customWidth="1"/>
    <col min="5895" max="5895" width="9.7109375" style="73" customWidth="1"/>
    <col min="5896" max="5896" width="12.7109375" style="73" customWidth="1"/>
    <col min="5897" max="5897" width="9.7109375" style="73" customWidth="1"/>
    <col min="5898" max="5899" width="12.7109375" style="73" customWidth="1"/>
    <col min="5900" max="6144" width="9.140625" style="73"/>
    <col min="6145" max="6145" width="12.7109375" style="73" customWidth="1"/>
    <col min="6146" max="6146" width="16.7109375" style="73" customWidth="1"/>
    <col min="6147" max="6148" width="6.7109375" style="73" customWidth="1"/>
    <col min="6149" max="6149" width="9.7109375" style="73" customWidth="1"/>
    <col min="6150" max="6150" width="12.7109375" style="73" customWidth="1"/>
    <col min="6151" max="6151" width="9.7109375" style="73" customWidth="1"/>
    <col min="6152" max="6152" width="12.7109375" style="73" customWidth="1"/>
    <col min="6153" max="6153" width="9.7109375" style="73" customWidth="1"/>
    <col min="6154" max="6155" width="12.7109375" style="73" customWidth="1"/>
    <col min="6156" max="6400" width="9.140625" style="73"/>
    <col min="6401" max="6401" width="12.7109375" style="73" customWidth="1"/>
    <col min="6402" max="6402" width="16.7109375" style="73" customWidth="1"/>
    <col min="6403" max="6404" width="6.7109375" style="73" customWidth="1"/>
    <col min="6405" max="6405" width="9.7109375" style="73" customWidth="1"/>
    <col min="6406" max="6406" width="12.7109375" style="73" customWidth="1"/>
    <col min="6407" max="6407" width="9.7109375" style="73" customWidth="1"/>
    <col min="6408" max="6408" width="12.7109375" style="73" customWidth="1"/>
    <col min="6409" max="6409" width="9.7109375" style="73" customWidth="1"/>
    <col min="6410" max="6411" width="12.7109375" style="73" customWidth="1"/>
    <col min="6412" max="6656" width="9.140625" style="73"/>
    <col min="6657" max="6657" width="12.7109375" style="73" customWidth="1"/>
    <col min="6658" max="6658" width="16.7109375" style="73" customWidth="1"/>
    <col min="6659" max="6660" width="6.7109375" style="73" customWidth="1"/>
    <col min="6661" max="6661" width="9.7109375" style="73" customWidth="1"/>
    <col min="6662" max="6662" width="12.7109375" style="73" customWidth="1"/>
    <col min="6663" max="6663" width="9.7109375" style="73" customWidth="1"/>
    <col min="6664" max="6664" width="12.7109375" style="73" customWidth="1"/>
    <col min="6665" max="6665" width="9.7109375" style="73" customWidth="1"/>
    <col min="6666" max="6667" width="12.7109375" style="73" customWidth="1"/>
    <col min="6668" max="6912" width="9.140625" style="73"/>
    <col min="6913" max="6913" width="12.7109375" style="73" customWidth="1"/>
    <col min="6914" max="6914" width="16.7109375" style="73" customWidth="1"/>
    <col min="6915" max="6916" width="6.7109375" style="73" customWidth="1"/>
    <col min="6917" max="6917" width="9.7109375" style="73" customWidth="1"/>
    <col min="6918" max="6918" width="12.7109375" style="73" customWidth="1"/>
    <col min="6919" max="6919" width="9.7109375" style="73" customWidth="1"/>
    <col min="6920" max="6920" width="12.7109375" style="73" customWidth="1"/>
    <col min="6921" max="6921" width="9.7109375" style="73" customWidth="1"/>
    <col min="6922" max="6923" width="12.7109375" style="73" customWidth="1"/>
    <col min="6924" max="7168" width="9.140625" style="73"/>
    <col min="7169" max="7169" width="12.7109375" style="73" customWidth="1"/>
    <col min="7170" max="7170" width="16.7109375" style="73" customWidth="1"/>
    <col min="7171" max="7172" width="6.7109375" style="73" customWidth="1"/>
    <col min="7173" max="7173" width="9.7109375" style="73" customWidth="1"/>
    <col min="7174" max="7174" width="12.7109375" style="73" customWidth="1"/>
    <col min="7175" max="7175" width="9.7109375" style="73" customWidth="1"/>
    <col min="7176" max="7176" width="12.7109375" style="73" customWidth="1"/>
    <col min="7177" max="7177" width="9.7109375" style="73" customWidth="1"/>
    <col min="7178" max="7179" width="12.7109375" style="73" customWidth="1"/>
    <col min="7180" max="7424" width="9.140625" style="73"/>
    <col min="7425" max="7425" width="12.7109375" style="73" customWidth="1"/>
    <col min="7426" max="7426" width="16.7109375" style="73" customWidth="1"/>
    <col min="7427" max="7428" width="6.7109375" style="73" customWidth="1"/>
    <col min="7429" max="7429" width="9.7109375" style="73" customWidth="1"/>
    <col min="7430" max="7430" width="12.7109375" style="73" customWidth="1"/>
    <col min="7431" max="7431" width="9.7109375" style="73" customWidth="1"/>
    <col min="7432" max="7432" width="12.7109375" style="73" customWidth="1"/>
    <col min="7433" max="7433" width="9.7109375" style="73" customWidth="1"/>
    <col min="7434" max="7435" width="12.7109375" style="73" customWidth="1"/>
    <col min="7436" max="7680" width="9.140625" style="73"/>
    <col min="7681" max="7681" width="12.7109375" style="73" customWidth="1"/>
    <col min="7682" max="7682" width="16.7109375" style="73" customWidth="1"/>
    <col min="7683" max="7684" width="6.7109375" style="73" customWidth="1"/>
    <col min="7685" max="7685" width="9.7109375" style="73" customWidth="1"/>
    <col min="7686" max="7686" width="12.7109375" style="73" customWidth="1"/>
    <col min="7687" max="7687" width="9.7109375" style="73" customWidth="1"/>
    <col min="7688" max="7688" width="12.7109375" style="73" customWidth="1"/>
    <col min="7689" max="7689" width="9.7109375" style="73" customWidth="1"/>
    <col min="7690" max="7691" width="12.7109375" style="73" customWidth="1"/>
    <col min="7692" max="7936" width="9.140625" style="73"/>
    <col min="7937" max="7937" width="12.7109375" style="73" customWidth="1"/>
    <col min="7938" max="7938" width="16.7109375" style="73" customWidth="1"/>
    <col min="7939" max="7940" width="6.7109375" style="73" customWidth="1"/>
    <col min="7941" max="7941" width="9.7109375" style="73" customWidth="1"/>
    <col min="7942" max="7942" width="12.7109375" style="73" customWidth="1"/>
    <col min="7943" max="7943" width="9.7109375" style="73" customWidth="1"/>
    <col min="7944" max="7944" width="12.7109375" style="73" customWidth="1"/>
    <col min="7945" max="7945" width="9.7109375" style="73" customWidth="1"/>
    <col min="7946" max="7947" width="12.7109375" style="73" customWidth="1"/>
    <col min="7948" max="8192" width="9.140625" style="73"/>
    <col min="8193" max="8193" width="12.7109375" style="73" customWidth="1"/>
    <col min="8194" max="8194" width="16.7109375" style="73" customWidth="1"/>
    <col min="8195" max="8196" width="6.7109375" style="73" customWidth="1"/>
    <col min="8197" max="8197" width="9.7109375" style="73" customWidth="1"/>
    <col min="8198" max="8198" width="12.7109375" style="73" customWidth="1"/>
    <col min="8199" max="8199" width="9.7109375" style="73" customWidth="1"/>
    <col min="8200" max="8200" width="12.7109375" style="73" customWidth="1"/>
    <col min="8201" max="8201" width="9.7109375" style="73" customWidth="1"/>
    <col min="8202" max="8203" width="12.7109375" style="73" customWidth="1"/>
    <col min="8204" max="8448" width="9.140625" style="73"/>
    <col min="8449" max="8449" width="12.7109375" style="73" customWidth="1"/>
    <col min="8450" max="8450" width="16.7109375" style="73" customWidth="1"/>
    <col min="8451" max="8452" width="6.7109375" style="73" customWidth="1"/>
    <col min="8453" max="8453" width="9.7109375" style="73" customWidth="1"/>
    <col min="8454" max="8454" width="12.7109375" style="73" customWidth="1"/>
    <col min="8455" max="8455" width="9.7109375" style="73" customWidth="1"/>
    <col min="8456" max="8456" width="12.7109375" style="73" customWidth="1"/>
    <col min="8457" max="8457" width="9.7109375" style="73" customWidth="1"/>
    <col min="8458" max="8459" width="12.7109375" style="73" customWidth="1"/>
    <col min="8460" max="8704" width="9.140625" style="73"/>
    <col min="8705" max="8705" width="12.7109375" style="73" customWidth="1"/>
    <col min="8706" max="8706" width="16.7109375" style="73" customWidth="1"/>
    <col min="8707" max="8708" width="6.7109375" style="73" customWidth="1"/>
    <col min="8709" max="8709" width="9.7109375" style="73" customWidth="1"/>
    <col min="8710" max="8710" width="12.7109375" style="73" customWidth="1"/>
    <col min="8711" max="8711" width="9.7109375" style="73" customWidth="1"/>
    <col min="8712" max="8712" width="12.7109375" style="73" customWidth="1"/>
    <col min="8713" max="8713" width="9.7109375" style="73" customWidth="1"/>
    <col min="8714" max="8715" width="12.7109375" style="73" customWidth="1"/>
    <col min="8716" max="8960" width="9.140625" style="73"/>
    <col min="8961" max="8961" width="12.7109375" style="73" customWidth="1"/>
    <col min="8962" max="8962" width="16.7109375" style="73" customWidth="1"/>
    <col min="8963" max="8964" width="6.7109375" style="73" customWidth="1"/>
    <col min="8965" max="8965" width="9.7109375" style="73" customWidth="1"/>
    <col min="8966" max="8966" width="12.7109375" style="73" customWidth="1"/>
    <col min="8967" max="8967" width="9.7109375" style="73" customWidth="1"/>
    <col min="8968" max="8968" width="12.7109375" style="73" customWidth="1"/>
    <col min="8969" max="8969" width="9.7109375" style="73" customWidth="1"/>
    <col min="8970" max="8971" width="12.7109375" style="73" customWidth="1"/>
    <col min="8972" max="9216" width="9.140625" style="73"/>
    <col min="9217" max="9217" width="12.7109375" style="73" customWidth="1"/>
    <col min="9218" max="9218" width="16.7109375" style="73" customWidth="1"/>
    <col min="9219" max="9220" width="6.7109375" style="73" customWidth="1"/>
    <col min="9221" max="9221" width="9.7109375" style="73" customWidth="1"/>
    <col min="9222" max="9222" width="12.7109375" style="73" customWidth="1"/>
    <col min="9223" max="9223" width="9.7109375" style="73" customWidth="1"/>
    <col min="9224" max="9224" width="12.7109375" style="73" customWidth="1"/>
    <col min="9225" max="9225" width="9.7109375" style="73" customWidth="1"/>
    <col min="9226" max="9227" width="12.7109375" style="73" customWidth="1"/>
    <col min="9228" max="9472" width="9.140625" style="73"/>
    <col min="9473" max="9473" width="12.7109375" style="73" customWidth="1"/>
    <col min="9474" max="9474" width="16.7109375" style="73" customWidth="1"/>
    <col min="9475" max="9476" width="6.7109375" style="73" customWidth="1"/>
    <col min="9477" max="9477" width="9.7109375" style="73" customWidth="1"/>
    <col min="9478" max="9478" width="12.7109375" style="73" customWidth="1"/>
    <col min="9479" max="9479" width="9.7109375" style="73" customWidth="1"/>
    <col min="9480" max="9480" width="12.7109375" style="73" customWidth="1"/>
    <col min="9481" max="9481" width="9.7109375" style="73" customWidth="1"/>
    <col min="9482" max="9483" width="12.7109375" style="73" customWidth="1"/>
    <col min="9484" max="9728" width="9.140625" style="73"/>
    <col min="9729" max="9729" width="12.7109375" style="73" customWidth="1"/>
    <col min="9730" max="9730" width="16.7109375" style="73" customWidth="1"/>
    <col min="9731" max="9732" width="6.7109375" style="73" customWidth="1"/>
    <col min="9733" max="9733" width="9.7109375" style="73" customWidth="1"/>
    <col min="9734" max="9734" width="12.7109375" style="73" customWidth="1"/>
    <col min="9735" max="9735" width="9.7109375" style="73" customWidth="1"/>
    <col min="9736" max="9736" width="12.7109375" style="73" customWidth="1"/>
    <col min="9737" max="9737" width="9.7109375" style="73" customWidth="1"/>
    <col min="9738" max="9739" width="12.7109375" style="73" customWidth="1"/>
    <col min="9740" max="9984" width="9.140625" style="73"/>
    <col min="9985" max="9985" width="12.7109375" style="73" customWidth="1"/>
    <col min="9986" max="9986" width="16.7109375" style="73" customWidth="1"/>
    <col min="9987" max="9988" width="6.7109375" style="73" customWidth="1"/>
    <col min="9989" max="9989" width="9.7109375" style="73" customWidth="1"/>
    <col min="9990" max="9990" width="12.7109375" style="73" customWidth="1"/>
    <col min="9991" max="9991" width="9.7109375" style="73" customWidth="1"/>
    <col min="9992" max="9992" width="12.7109375" style="73" customWidth="1"/>
    <col min="9993" max="9993" width="9.7109375" style="73" customWidth="1"/>
    <col min="9994" max="9995" width="12.7109375" style="73" customWidth="1"/>
    <col min="9996" max="10240" width="9.140625" style="73"/>
    <col min="10241" max="10241" width="12.7109375" style="73" customWidth="1"/>
    <col min="10242" max="10242" width="16.7109375" style="73" customWidth="1"/>
    <col min="10243" max="10244" width="6.7109375" style="73" customWidth="1"/>
    <col min="10245" max="10245" width="9.7109375" style="73" customWidth="1"/>
    <col min="10246" max="10246" width="12.7109375" style="73" customWidth="1"/>
    <col min="10247" max="10247" width="9.7109375" style="73" customWidth="1"/>
    <col min="10248" max="10248" width="12.7109375" style="73" customWidth="1"/>
    <col min="10249" max="10249" width="9.7109375" style="73" customWidth="1"/>
    <col min="10250" max="10251" width="12.7109375" style="73" customWidth="1"/>
    <col min="10252" max="10496" width="9.140625" style="73"/>
    <col min="10497" max="10497" width="12.7109375" style="73" customWidth="1"/>
    <col min="10498" max="10498" width="16.7109375" style="73" customWidth="1"/>
    <col min="10499" max="10500" width="6.7109375" style="73" customWidth="1"/>
    <col min="10501" max="10501" width="9.7109375" style="73" customWidth="1"/>
    <col min="10502" max="10502" width="12.7109375" style="73" customWidth="1"/>
    <col min="10503" max="10503" width="9.7109375" style="73" customWidth="1"/>
    <col min="10504" max="10504" width="12.7109375" style="73" customWidth="1"/>
    <col min="10505" max="10505" width="9.7109375" style="73" customWidth="1"/>
    <col min="10506" max="10507" width="12.7109375" style="73" customWidth="1"/>
    <col min="10508" max="10752" width="9.140625" style="73"/>
    <col min="10753" max="10753" width="12.7109375" style="73" customWidth="1"/>
    <col min="10754" max="10754" width="16.7109375" style="73" customWidth="1"/>
    <col min="10755" max="10756" width="6.7109375" style="73" customWidth="1"/>
    <col min="10757" max="10757" width="9.7109375" style="73" customWidth="1"/>
    <col min="10758" max="10758" width="12.7109375" style="73" customWidth="1"/>
    <col min="10759" max="10759" width="9.7109375" style="73" customWidth="1"/>
    <col min="10760" max="10760" width="12.7109375" style="73" customWidth="1"/>
    <col min="10761" max="10761" width="9.7109375" style="73" customWidth="1"/>
    <col min="10762" max="10763" width="12.7109375" style="73" customWidth="1"/>
    <col min="10764" max="11008" width="9.140625" style="73"/>
    <col min="11009" max="11009" width="12.7109375" style="73" customWidth="1"/>
    <col min="11010" max="11010" width="16.7109375" style="73" customWidth="1"/>
    <col min="11011" max="11012" width="6.7109375" style="73" customWidth="1"/>
    <col min="11013" max="11013" width="9.7109375" style="73" customWidth="1"/>
    <col min="11014" max="11014" width="12.7109375" style="73" customWidth="1"/>
    <col min="11015" max="11015" width="9.7109375" style="73" customWidth="1"/>
    <col min="11016" max="11016" width="12.7109375" style="73" customWidth="1"/>
    <col min="11017" max="11017" width="9.7109375" style="73" customWidth="1"/>
    <col min="11018" max="11019" width="12.7109375" style="73" customWidth="1"/>
    <col min="11020" max="11264" width="9.140625" style="73"/>
    <col min="11265" max="11265" width="12.7109375" style="73" customWidth="1"/>
    <col min="11266" max="11266" width="16.7109375" style="73" customWidth="1"/>
    <col min="11267" max="11268" width="6.7109375" style="73" customWidth="1"/>
    <col min="11269" max="11269" width="9.7109375" style="73" customWidth="1"/>
    <col min="11270" max="11270" width="12.7109375" style="73" customWidth="1"/>
    <col min="11271" max="11271" width="9.7109375" style="73" customWidth="1"/>
    <col min="11272" max="11272" width="12.7109375" style="73" customWidth="1"/>
    <col min="11273" max="11273" width="9.7109375" style="73" customWidth="1"/>
    <col min="11274" max="11275" width="12.7109375" style="73" customWidth="1"/>
    <col min="11276" max="11520" width="9.140625" style="73"/>
    <col min="11521" max="11521" width="12.7109375" style="73" customWidth="1"/>
    <col min="11522" max="11522" width="16.7109375" style="73" customWidth="1"/>
    <col min="11523" max="11524" width="6.7109375" style="73" customWidth="1"/>
    <col min="11525" max="11525" width="9.7109375" style="73" customWidth="1"/>
    <col min="11526" max="11526" width="12.7109375" style="73" customWidth="1"/>
    <col min="11527" max="11527" width="9.7109375" style="73" customWidth="1"/>
    <col min="11528" max="11528" width="12.7109375" style="73" customWidth="1"/>
    <col min="11529" max="11529" width="9.7109375" style="73" customWidth="1"/>
    <col min="11530" max="11531" width="12.7109375" style="73" customWidth="1"/>
    <col min="11532" max="11776" width="9.140625" style="73"/>
    <col min="11777" max="11777" width="12.7109375" style="73" customWidth="1"/>
    <col min="11778" max="11778" width="16.7109375" style="73" customWidth="1"/>
    <col min="11779" max="11780" width="6.7109375" style="73" customWidth="1"/>
    <col min="11781" max="11781" width="9.7109375" style="73" customWidth="1"/>
    <col min="11782" max="11782" width="12.7109375" style="73" customWidth="1"/>
    <col min="11783" max="11783" width="9.7109375" style="73" customWidth="1"/>
    <col min="11784" max="11784" width="12.7109375" style="73" customWidth="1"/>
    <col min="11785" max="11785" width="9.7109375" style="73" customWidth="1"/>
    <col min="11786" max="11787" width="12.7109375" style="73" customWidth="1"/>
    <col min="11788" max="12032" width="9.140625" style="73"/>
    <col min="12033" max="12033" width="12.7109375" style="73" customWidth="1"/>
    <col min="12034" max="12034" width="16.7109375" style="73" customWidth="1"/>
    <col min="12035" max="12036" width="6.7109375" style="73" customWidth="1"/>
    <col min="12037" max="12037" width="9.7109375" style="73" customWidth="1"/>
    <col min="12038" max="12038" width="12.7109375" style="73" customWidth="1"/>
    <col min="12039" max="12039" width="9.7109375" style="73" customWidth="1"/>
    <col min="12040" max="12040" width="12.7109375" style="73" customWidth="1"/>
    <col min="12041" max="12041" width="9.7109375" style="73" customWidth="1"/>
    <col min="12042" max="12043" width="12.7109375" style="73" customWidth="1"/>
    <col min="12044" max="12288" width="9.140625" style="73"/>
    <col min="12289" max="12289" width="12.7109375" style="73" customWidth="1"/>
    <col min="12290" max="12290" width="16.7109375" style="73" customWidth="1"/>
    <col min="12291" max="12292" width="6.7109375" style="73" customWidth="1"/>
    <col min="12293" max="12293" width="9.7109375" style="73" customWidth="1"/>
    <col min="12294" max="12294" width="12.7109375" style="73" customWidth="1"/>
    <col min="12295" max="12295" width="9.7109375" style="73" customWidth="1"/>
    <col min="12296" max="12296" width="12.7109375" style="73" customWidth="1"/>
    <col min="12297" max="12297" width="9.7109375" style="73" customWidth="1"/>
    <col min="12298" max="12299" width="12.7109375" style="73" customWidth="1"/>
    <col min="12300" max="12544" width="9.140625" style="73"/>
    <col min="12545" max="12545" width="12.7109375" style="73" customWidth="1"/>
    <col min="12546" max="12546" width="16.7109375" style="73" customWidth="1"/>
    <col min="12547" max="12548" width="6.7109375" style="73" customWidth="1"/>
    <col min="12549" max="12549" width="9.7109375" style="73" customWidth="1"/>
    <col min="12550" max="12550" width="12.7109375" style="73" customWidth="1"/>
    <col min="12551" max="12551" width="9.7109375" style="73" customWidth="1"/>
    <col min="12552" max="12552" width="12.7109375" style="73" customWidth="1"/>
    <col min="12553" max="12553" width="9.7109375" style="73" customWidth="1"/>
    <col min="12554" max="12555" width="12.7109375" style="73" customWidth="1"/>
    <col min="12556" max="12800" width="9.140625" style="73"/>
    <col min="12801" max="12801" width="12.7109375" style="73" customWidth="1"/>
    <col min="12802" max="12802" width="16.7109375" style="73" customWidth="1"/>
    <col min="12803" max="12804" width="6.7109375" style="73" customWidth="1"/>
    <col min="12805" max="12805" width="9.7109375" style="73" customWidth="1"/>
    <col min="12806" max="12806" width="12.7109375" style="73" customWidth="1"/>
    <col min="12807" max="12807" width="9.7109375" style="73" customWidth="1"/>
    <col min="12808" max="12808" width="12.7109375" style="73" customWidth="1"/>
    <col min="12809" max="12809" width="9.7109375" style="73" customWidth="1"/>
    <col min="12810" max="12811" width="12.7109375" style="73" customWidth="1"/>
    <col min="12812" max="13056" width="9.140625" style="73"/>
    <col min="13057" max="13057" width="12.7109375" style="73" customWidth="1"/>
    <col min="13058" max="13058" width="16.7109375" style="73" customWidth="1"/>
    <col min="13059" max="13060" width="6.7109375" style="73" customWidth="1"/>
    <col min="13061" max="13061" width="9.7109375" style="73" customWidth="1"/>
    <col min="13062" max="13062" width="12.7109375" style="73" customWidth="1"/>
    <col min="13063" max="13063" width="9.7109375" style="73" customWidth="1"/>
    <col min="13064" max="13064" width="12.7109375" style="73" customWidth="1"/>
    <col min="13065" max="13065" width="9.7109375" style="73" customWidth="1"/>
    <col min="13066" max="13067" width="12.7109375" style="73" customWidth="1"/>
    <col min="13068" max="13312" width="9.140625" style="73"/>
    <col min="13313" max="13313" width="12.7109375" style="73" customWidth="1"/>
    <col min="13314" max="13314" width="16.7109375" style="73" customWidth="1"/>
    <col min="13315" max="13316" width="6.7109375" style="73" customWidth="1"/>
    <col min="13317" max="13317" width="9.7109375" style="73" customWidth="1"/>
    <col min="13318" max="13318" width="12.7109375" style="73" customWidth="1"/>
    <col min="13319" max="13319" width="9.7109375" style="73" customWidth="1"/>
    <col min="13320" max="13320" width="12.7109375" style="73" customWidth="1"/>
    <col min="13321" max="13321" width="9.7109375" style="73" customWidth="1"/>
    <col min="13322" max="13323" width="12.7109375" style="73" customWidth="1"/>
    <col min="13324" max="13568" width="9.140625" style="73"/>
    <col min="13569" max="13569" width="12.7109375" style="73" customWidth="1"/>
    <col min="13570" max="13570" width="16.7109375" style="73" customWidth="1"/>
    <col min="13571" max="13572" width="6.7109375" style="73" customWidth="1"/>
    <col min="13573" max="13573" width="9.7109375" style="73" customWidth="1"/>
    <col min="13574" max="13574" width="12.7109375" style="73" customWidth="1"/>
    <col min="13575" max="13575" width="9.7109375" style="73" customWidth="1"/>
    <col min="13576" max="13576" width="12.7109375" style="73" customWidth="1"/>
    <col min="13577" max="13577" width="9.7109375" style="73" customWidth="1"/>
    <col min="13578" max="13579" width="12.7109375" style="73" customWidth="1"/>
    <col min="13580" max="13824" width="9.140625" style="73"/>
    <col min="13825" max="13825" width="12.7109375" style="73" customWidth="1"/>
    <col min="13826" max="13826" width="16.7109375" style="73" customWidth="1"/>
    <col min="13827" max="13828" width="6.7109375" style="73" customWidth="1"/>
    <col min="13829" max="13829" width="9.7109375" style="73" customWidth="1"/>
    <col min="13830" max="13830" width="12.7109375" style="73" customWidth="1"/>
    <col min="13831" max="13831" width="9.7109375" style="73" customWidth="1"/>
    <col min="13832" max="13832" width="12.7109375" style="73" customWidth="1"/>
    <col min="13833" max="13833" width="9.7109375" style="73" customWidth="1"/>
    <col min="13834" max="13835" width="12.7109375" style="73" customWidth="1"/>
    <col min="13836" max="14080" width="9.140625" style="73"/>
    <col min="14081" max="14081" width="12.7109375" style="73" customWidth="1"/>
    <col min="14082" max="14082" width="16.7109375" style="73" customWidth="1"/>
    <col min="14083" max="14084" width="6.7109375" style="73" customWidth="1"/>
    <col min="14085" max="14085" width="9.7109375" style="73" customWidth="1"/>
    <col min="14086" max="14086" width="12.7109375" style="73" customWidth="1"/>
    <col min="14087" max="14087" width="9.7109375" style="73" customWidth="1"/>
    <col min="14088" max="14088" width="12.7109375" style="73" customWidth="1"/>
    <col min="14089" max="14089" width="9.7109375" style="73" customWidth="1"/>
    <col min="14090" max="14091" width="12.7109375" style="73" customWidth="1"/>
    <col min="14092" max="14336" width="9.140625" style="73"/>
    <col min="14337" max="14337" width="12.7109375" style="73" customWidth="1"/>
    <col min="14338" max="14338" width="16.7109375" style="73" customWidth="1"/>
    <col min="14339" max="14340" width="6.7109375" style="73" customWidth="1"/>
    <col min="14341" max="14341" width="9.7109375" style="73" customWidth="1"/>
    <col min="14342" max="14342" width="12.7109375" style="73" customWidth="1"/>
    <col min="14343" max="14343" width="9.7109375" style="73" customWidth="1"/>
    <col min="14344" max="14344" width="12.7109375" style="73" customWidth="1"/>
    <col min="14345" max="14345" width="9.7109375" style="73" customWidth="1"/>
    <col min="14346" max="14347" width="12.7109375" style="73" customWidth="1"/>
    <col min="14348" max="14592" width="9.140625" style="73"/>
    <col min="14593" max="14593" width="12.7109375" style="73" customWidth="1"/>
    <col min="14594" max="14594" width="16.7109375" style="73" customWidth="1"/>
    <col min="14595" max="14596" width="6.7109375" style="73" customWidth="1"/>
    <col min="14597" max="14597" width="9.7109375" style="73" customWidth="1"/>
    <col min="14598" max="14598" width="12.7109375" style="73" customWidth="1"/>
    <col min="14599" max="14599" width="9.7109375" style="73" customWidth="1"/>
    <col min="14600" max="14600" width="12.7109375" style="73" customWidth="1"/>
    <col min="14601" max="14601" width="9.7109375" style="73" customWidth="1"/>
    <col min="14602" max="14603" width="12.7109375" style="73" customWidth="1"/>
    <col min="14604" max="14848" width="9.140625" style="73"/>
    <col min="14849" max="14849" width="12.7109375" style="73" customWidth="1"/>
    <col min="14850" max="14850" width="16.7109375" style="73" customWidth="1"/>
    <col min="14851" max="14852" width="6.7109375" style="73" customWidth="1"/>
    <col min="14853" max="14853" width="9.7109375" style="73" customWidth="1"/>
    <col min="14854" max="14854" width="12.7109375" style="73" customWidth="1"/>
    <col min="14855" max="14855" width="9.7109375" style="73" customWidth="1"/>
    <col min="14856" max="14856" width="12.7109375" style="73" customWidth="1"/>
    <col min="14857" max="14857" width="9.7109375" style="73" customWidth="1"/>
    <col min="14858" max="14859" width="12.7109375" style="73" customWidth="1"/>
    <col min="14860" max="15104" width="9.140625" style="73"/>
    <col min="15105" max="15105" width="12.7109375" style="73" customWidth="1"/>
    <col min="15106" max="15106" width="16.7109375" style="73" customWidth="1"/>
    <col min="15107" max="15108" width="6.7109375" style="73" customWidth="1"/>
    <col min="15109" max="15109" width="9.7109375" style="73" customWidth="1"/>
    <col min="15110" max="15110" width="12.7109375" style="73" customWidth="1"/>
    <col min="15111" max="15111" width="9.7109375" style="73" customWidth="1"/>
    <col min="15112" max="15112" width="12.7109375" style="73" customWidth="1"/>
    <col min="15113" max="15113" width="9.7109375" style="73" customWidth="1"/>
    <col min="15114" max="15115" width="12.7109375" style="73" customWidth="1"/>
    <col min="15116" max="15360" width="9.140625" style="73"/>
    <col min="15361" max="15361" width="12.7109375" style="73" customWidth="1"/>
    <col min="15362" max="15362" width="16.7109375" style="73" customWidth="1"/>
    <col min="15363" max="15364" width="6.7109375" style="73" customWidth="1"/>
    <col min="15365" max="15365" width="9.7109375" style="73" customWidth="1"/>
    <col min="15366" max="15366" width="12.7109375" style="73" customWidth="1"/>
    <col min="15367" max="15367" width="9.7109375" style="73" customWidth="1"/>
    <col min="15368" max="15368" width="12.7109375" style="73" customWidth="1"/>
    <col min="15369" max="15369" width="9.7109375" style="73" customWidth="1"/>
    <col min="15370" max="15371" width="12.7109375" style="73" customWidth="1"/>
    <col min="15372" max="15616" width="9.140625" style="73"/>
    <col min="15617" max="15617" width="12.7109375" style="73" customWidth="1"/>
    <col min="15618" max="15618" width="16.7109375" style="73" customWidth="1"/>
    <col min="15619" max="15620" width="6.7109375" style="73" customWidth="1"/>
    <col min="15621" max="15621" width="9.7109375" style="73" customWidth="1"/>
    <col min="15622" max="15622" width="12.7109375" style="73" customWidth="1"/>
    <col min="15623" max="15623" width="9.7109375" style="73" customWidth="1"/>
    <col min="15624" max="15624" width="12.7109375" style="73" customWidth="1"/>
    <col min="15625" max="15625" width="9.7109375" style="73" customWidth="1"/>
    <col min="15626" max="15627" width="12.7109375" style="73" customWidth="1"/>
    <col min="15628" max="15872" width="9.140625" style="73"/>
    <col min="15873" max="15873" width="12.7109375" style="73" customWidth="1"/>
    <col min="15874" max="15874" width="16.7109375" style="73" customWidth="1"/>
    <col min="15875" max="15876" width="6.7109375" style="73" customWidth="1"/>
    <col min="15877" max="15877" width="9.7109375" style="73" customWidth="1"/>
    <col min="15878" max="15878" width="12.7109375" style="73" customWidth="1"/>
    <col min="15879" max="15879" width="9.7109375" style="73" customWidth="1"/>
    <col min="15880" max="15880" width="12.7109375" style="73" customWidth="1"/>
    <col min="15881" max="15881" width="9.7109375" style="73" customWidth="1"/>
    <col min="15882" max="15883" width="12.7109375" style="73" customWidth="1"/>
    <col min="15884" max="16128" width="9.140625" style="73"/>
    <col min="16129" max="16129" width="12.7109375" style="73" customWidth="1"/>
    <col min="16130" max="16130" width="16.7109375" style="73" customWidth="1"/>
    <col min="16131" max="16132" width="6.7109375" style="73" customWidth="1"/>
    <col min="16133" max="16133" width="9.7109375" style="73" customWidth="1"/>
    <col min="16134" max="16134" width="12.7109375" style="73" customWidth="1"/>
    <col min="16135" max="16135" width="9.7109375" style="73" customWidth="1"/>
    <col min="16136" max="16136" width="12.7109375" style="73" customWidth="1"/>
    <col min="16137" max="16137" width="9.7109375" style="73" customWidth="1"/>
    <col min="16138" max="16139" width="12.7109375" style="73" customWidth="1"/>
    <col min="16140" max="16384" width="9.140625" style="73"/>
  </cols>
  <sheetData>
    <row r="1" spans="1:11" ht="37.5" customHeight="1" x14ac:dyDescent="0.25">
      <c r="B1" s="265"/>
      <c r="C1" s="265"/>
      <c r="D1" s="265"/>
      <c r="E1" s="265"/>
      <c r="F1" s="272" t="s">
        <v>121</v>
      </c>
      <c r="G1" s="265"/>
      <c r="I1" s="265"/>
      <c r="J1" s="265"/>
      <c r="K1" s="265"/>
    </row>
    <row r="2" spans="1:11" ht="6.75" customHeight="1" x14ac:dyDescent="0.25">
      <c r="A2" s="6"/>
      <c r="B2" s="74"/>
      <c r="C2" s="75"/>
      <c r="D2" s="76"/>
      <c r="E2" s="6"/>
      <c r="F2" s="77"/>
      <c r="G2" s="6"/>
      <c r="H2" s="78"/>
      <c r="I2" s="6"/>
      <c r="J2" s="77"/>
      <c r="K2" s="79"/>
    </row>
    <row r="3" spans="1:11" ht="15" customHeight="1" x14ac:dyDescent="0.25">
      <c r="A3" s="80"/>
      <c r="B3" s="81"/>
      <c r="C3" s="82"/>
      <c r="D3" s="83"/>
      <c r="E3" s="253"/>
      <c r="F3" s="82"/>
      <c r="G3" s="82"/>
      <c r="H3" s="278"/>
      <c r="I3" s="400"/>
      <c r="J3" s="400"/>
      <c r="K3" s="400"/>
    </row>
    <row r="4" spans="1:11" ht="15.95" customHeight="1" x14ac:dyDescent="0.25">
      <c r="A4" s="84" t="s">
        <v>0</v>
      </c>
      <c r="B4" s="401">
        <f>'1. Summary'!C5</f>
        <v>0</v>
      </c>
      <c r="C4" s="402"/>
      <c r="D4" s="403"/>
      <c r="E4" s="254"/>
      <c r="F4" s="82"/>
      <c r="G4" s="82"/>
      <c r="H4" s="82"/>
      <c r="I4" s="404" t="s">
        <v>1</v>
      </c>
      <c r="J4" s="356"/>
      <c r="K4" s="251">
        <f>'1. Summary'!L5</f>
        <v>0</v>
      </c>
    </row>
    <row r="5" spans="1:11" ht="15.95" customHeight="1" x14ac:dyDescent="0.25">
      <c r="A5" s="84" t="s">
        <v>2</v>
      </c>
      <c r="B5" s="401">
        <f>'1. Summary'!C6</f>
        <v>0</v>
      </c>
      <c r="C5" s="402"/>
      <c r="D5" s="403"/>
      <c r="E5" s="82"/>
      <c r="F5" s="82"/>
      <c r="G5" s="266"/>
      <c r="H5" s="82"/>
      <c r="I5" s="405" t="s">
        <v>3</v>
      </c>
      <c r="J5" s="356"/>
      <c r="K5" s="252">
        <f>'1. Summary'!L6</f>
        <v>0</v>
      </c>
    </row>
    <row r="6" spans="1:11" ht="15.95" customHeight="1" x14ac:dyDescent="0.25">
      <c r="A6" s="84" t="s">
        <v>4</v>
      </c>
      <c r="B6" s="401">
        <f>'1. Summary'!C7</f>
        <v>0</v>
      </c>
      <c r="C6" s="402"/>
      <c r="D6" s="403"/>
      <c r="E6" s="82"/>
      <c r="F6" s="82"/>
      <c r="G6" s="82"/>
      <c r="H6" s="82"/>
      <c r="I6" s="404" t="s">
        <v>5</v>
      </c>
      <c r="J6" s="356"/>
      <c r="K6" s="251">
        <f>'1. Summary'!L7</f>
        <v>0</v>
      </c>
    </row>
    <row r="7" spans="1:11" ht="15" customHeight="1" thickBot="1" x14ac:dyDescent="0.3">
      <c r="A7" s="80"/>
      <c r="B7" s="85"/>
      <c r="C7" s="80"/>
      <c r="D7" s="83"/>
      <c r="E7" s="82"/>
      <c r="F7" s="82"/>
      <c r="G7" s="82"/>
      <c r="H7" s="82"/>
      <c r="I7" s="406"/>
      <c r="J7" s="406"/>
      <c r="K7" s="406"/>
    </row>
    <row r="8" spans="1:11" ht="12" customHeight="1" x14ac:dyDescent="0.25">
      <c r="A8" s="407" t="s">
        <v>17</v>
      </c>
      <c r="B8" s="408"/>
      <c r="C8" s="86"/>
      <c r="D8" s="87" t="s">
        <v>22</v>
      </c>
      <c r="E8" s="88" t="s">
        <v>23</v>
      </c>
      <c r="F8" s="273"/>
      <c r="G8" s="88" t="s">
        <v>24</v>
      </c>
      <c r="H8" s="273"/>
      <c r="I8" s="88" t="s">
        <v>25</v>
      </c>
      <c r="J8" s="89"/>
      <c r="K8" s="90" t="s">
        <v>26</v>
      </c>
    </row>
    <row r="9" spans="1:11" ht="12" customHeight="1" x14ac:dyDescent="0.25">
      <c r="A9" s="409" t="s">
        <v>27</v>
      </c>
      <c r="B9" s="410"/>
      <c r="C9" s="91" t="s">
        <v>28</v>
      </c>
      <c r="D9" s="92" t="s">
        <v>29</v>
      </c>
      <c r="E9" s="93" t="s">
        <v>30</v>
      </c>
      <c r="F9" s="94" t="s">
        <v>31</v>
      </c>
      <c r="G9" s="93" t="s">
        <v>30</v>
      </c>
      <c r="H9" s="94" t="s">
        <v>31</v>
      </c>
      <c r="I9" s="93" t="s">
        <v>30</v>
      </c>
      <c r="J9" s="95" t="s">
        <v>31</v>
      </c>
      <c r="K9" s="96" t="s">
        <v>31</v>
      </c>
    </row>
    <row r="10" spans="1:11" ht="15.95" customHeight="1" x14ac:dyDescent="0.25">
      <c r="A10" s="394"/>
      <c r="B10" s="395"/>
      <c r="C10" s="97"/>
      <c r="D10" s="98"/>
      <c r="E10" s="99"/>
      <c r="F10" s="322">
        <f t="shared" ref="F10:F53" si="0">+E10*C10</f>
        <v>0</v>
      </c>
      <c r="G10" s="99"/>
      <c r="H10" s="322">
        <f t="shared" ref="H10:H53" si="1">+G10*C10</f>
        <v>0</v>
      </c>
      <c r="I10" s="99"/>
      <c r="J10" s="328">
        <f t="shared" ref="J10:J53" si="2">+I10*C10</f>
        <v>0</v>
      </c>
      <c r="K10" s="329">
        <f t="shared" ref="K10:K53" si="3">F10+H10+J10</f>
        <v>0</v>
      </c>
    </row>
    <row r="11" spans="1:11" ht="15.95" customHeight="1" x14ac:dyDescent="0.25">
      <c r="A11" s="394"/>
      <c r="B11" s="395"/>
      <c r="C11" s="97"/>
      <c r="D11" s="98"/>
      <c r="E11" s="99"/>
      <c r="F11" s="322">
        <f t="shared" si="0"/>
        <v>0</v>
      </c>
      <c r="G11" s="99"/>
      <c r="H11" s="322">
        <f t="shared" si="1"/>
        <v>0</v>
      </c>
      <c r="I11" s="99"/>
      <c r="J11" s="328">
        <f t="shared" si="2"/>
        <v>0</v>
      </c>
      <c r="K11" s="329">
        <f t="shared" si="3"/>
        <v>0</v>
      </c>
    </row>
    <row r="12" spans="1:11" ht="15.95" customHeight="1" x14ac:dyDescent="0.25">
      <c r="A12" s="394"/>
      <c r="B12" s="395"/>
      <c r="C12" s="97"/>
      <c r="D12" s="98"/>
      <c r="E12" s="99"/>
      <c r="F12" s="322">
        <f t="shared" si="0"/>
        <v>0</v>
      </c>
      <c r="G12" s="99"/>
      <c r="H12" s="322">
        <f t="shared" si="1"/>
        <v>0</v>
      </c>
      <c r="I12" s="99"/>
      <c r="J12" s="328">
        <f t="shared" si="2"/>
        <v>0</v>
      </c>
      <c r="K12" s="329">
        <f t="shared" si="3"/>
        <v>0</v>
      </c>
    </row>
    <row r="13" spans="1:11" ht="15.95" customHeight="1" x14ac:dyDescent="0.25">
      <c r="A13" s="394"/>
      <c r="B13" s="395"/>
      <c r="C13" s="97"/>
      <c r="D13" s="98"/>
      <c r="E13" s="99"/>
      <c r="F13" s="322">
        <f t="shared" si="0"/>
        <v>0</v>
      </c>
      <c r="G13" s="99"/>
      <c r="H13" s="322">
        <f t="shared" si="1"/>
        <v>0</v>
      </c>
      <c r="I13" s="99"/>
      <c r="J13" s="328">
        <f t="shared" si="2"/>
        <v>0</v>
      </c>
      <c r="K13" s="329">
        <f t="shared" si="3"/>
        <v>0</v>
      </c>
    </row>
    <row r="14" spans="1:11" ht="15.95" customHeight="1" x14ac:dyDescent="0.25">
      <c r="A14" s="394"/>
      <c r="B14" s="395"/>
      <c r="C14" s="97"/>
      <c r="D14" s="98"/>
      <c r="E14" s="99"/>
      <c r="F14" s="322">
        <f t="shared" si="0"/>
        <v>0</v>
      </c>
      <c r="G14" s="99"/>
      <c r="H14" s="322">
        <f t="shared" si="1"/>
        <v>0</v>
      </c>
      <c r="I14" s="99"/>
      <c r="J14" s="328">
        <f t="shared" si="2"/>
        <v>0</v>
      </c>
      <c r="K14" s="329">
        <f t="shared" si="3"/>
        <v>0</v>
      </c>
    </row>
    <row r="15" spans="1:11" ht="15.95" customHeight="1" x14ac:dyDescent="0.25">
      <c r="A15" s="394"/>
      <c r="B15" s="395"/>
      <c r="C15" s="97"/>
      <c r="D15" s="98"/>
      <c r="E15" s="99"/>
      <c r="F15" s="322">
        <f t="shared" si="0"/>
        <v>0</v>
      </c>
      <c r="G15" s="99"/>
      <c r="H15" s="322">
        <f t="shared" si="1"/>
        <v>0</v>
      </c>
      <c r="I15" s="99"/>
      <c r="J15" s="328">
        <f t="shared" si="2"/>
        <v>0</v>
      </c>
      <c r="K15" s="329">
        <f t="shared" si="3"/>
        <v>0</v>
      </c>
    </row>
    <row r="16" spans="1:11" ht="15.95" customHeight="1" x14ac:dyDescent="0.25">
      <c r="A16" s="394"/>
      <c r="B16" s="395"/>
      <c r="C16" s="97"/>
      <c r="D16" s="98"/>
      <c r="E16" s="99"/>
      <c r="F16" s="322">
        <f t="shared" si="0"/>
        <v>0</v>
      </c>
      <c r="G16" s="99"/>
      <c r="H16" s="322">
        <f t="shared" si="1"/>
        <v>0</v>
      </c>
      <c r="I16" s="99"/>
      <c r="J16" s="328">
        <f t="shared" si="2"/>
        <v>0</v>
      </c>
      <c r="K16" s="329">
        <f t="shared" si="3"/>
        <v>0</v>
      </c>
    </row>
    <row r="17" spans="1:11" ht="15.95" customHeight="1" x14ac:dyDescent="0.25">
      <c r="A17" s="394"/>
      <c r="B17" s="395"/>
      <c r="C17" s="97"/>
      <c r="D17" s="98"/>
      <c r="E17" s="99"/>
      <c r="F17" s="322">
        <f t="shared" si="0"/>
        <v>0</v>
      </c>
      <c r="G17" s="99"/>
      <c r="H17" s="322">
        <f t="shared" si="1"/>
        <v>0</v>
      </c>
      <c r="I17" s="99"/>
      <c r="J17" s="328">
        <f t="shared" si="2"/>
        <v>0</v>
      </c>
      <c r="K17" s="329">
        <f t="shared" si="3"/>
        <v>0</v>
      </c>
    </row>
    <row r="18" spans="1:11" ht="15.95" customHeight="1" x14ac:dyDescent="0.25">
      <c r="A18" s="394"/>
      <c r="B18" s="395"/>
      <c r="C18" s="97"/>
      <c r="D18" s="98"/>
      <c r="E18" s="99"/>
      <c r="F18" s="322">
        <f t="shared" si="0"/>
        <v>0</v>
      </c>
      <c r="G18" s="99"/>
      <c r="H18" s="322">
        <f t="shared" si="1"/>
        <v>0</v>
      </c>
      <c r="I18" s="99"/>
      <c r="J18" s="328">
        <f t="shared" si="2"/>
        <v>0</v>
      </c>
      <c r="K18" s="329">
        <f t="shared" si="3"/>
        <v>0</v>
      </c>
    </row>
    <row r="19" spans="1:11" ht="15.95" customHeight="1" x14ac:dyDescent="0.25">
      <c r="A19" s="394"/>
      <c r="B19" s="395"/>
      <c r="C19" s="97"/>
      <c r="D19" s="98"/>
      <c r="E19" s="99"/>
      <c r="F19" s="322">
        <f t="shared" si="0"/>
        <v>0</v>
      </c>
      <c r="G19" s="99"/>
      <c r="H19" s="322">
        <f t="shared" si="1"/>
        <v>0</v>
      </c>
      <c r="I19" s="99"/>
      <c r="J19" s="328">
        <f t="shared" si="2"/>
        <v>0</v>
      </c>
      <c r="K19" s="329">
        <f t="shared" si="3"/>
        <v>0</v>
      </c>
    </row>
    <row r="20" spans="1:11" ht="15.95" customHeight="1" x14ac:dyDescent="0.25">
      <c r="A20" s="394"/>
      <c r="B20" s="395"/>
      <c r="C20" s="97"/>
      <c r="D20" s="98"/>
      <c r="E20" s="99"/>
      <c r="F20" s="322">
        <f t="shared" si="0"/>
        <v>0</v>
      </c>
      <c r="G20" s="99"/>
      <c r="H20" s="322">
        <f t="shared" si="1"/>
        <v>0</v>
      </c>
      <c r="I20" s="99"/>
      <c r="J20" s="328">
        <f t="shared" si="2"/>
        <v>0</v>
      </c>
      <c r="K20" s="329">
        <f t="shared" si="3"/>
        <v>0</v>
      </c>
    </row>
    <row r="21" spans="1:11" ht="15.95" customHeight="1" x14ac:dyDescent="0.25">
      <c r="A21" s="394"/>
      <c r="B21" s="395"/>
      <c r="C21" s="97"/>
      <c r="D21" s="98"/>
      <c r="E21" s="99"/>
      <c r="F21" s="322">
        <f t="shared" si="0"/>
        <v>0</v>
      </c>
      <c r="G21" s="99"/>
      <c r="H21" s="322">
        <f t="shared" si="1"/>
        <v>0</v>
      </c>
      <c r="I21" s="99"/>
      <c r="J21" s="328">
        <f t="shared" si="2"/>
        <v>0</v>
      </c>
      <c r="K21" s="329">
        <f t="shared" si="3"/>
        <v>0</v>
      </c>
    </row>
    <row r="22" spans="1:11" ht="15.95" customHeight="1" x14ac:dyDescent="0.25">
      <c r="A22" s="394"/>
      <c r="B22" s="395"/>
      <c r="C22" s="97"/>
      <c r="D22" s="98"/>
      <c r="E22" s="99"/>
      <c r="F22" s="322">
        <f t="shared" si="0"/>
        <v>0</v>
      </c>
      <c r="G22" s="99"/>
      <c r="H22" s="322">
        <f t="shared" si="1"/>
        <v>0</v>
      </c>
      <c r="I22" s="99"/>
      <c r="J22" s="328">
        <f t="shared" si="2"/>
        <v>0</v>
      </c>
      <c r="K22" s="329">
        <f t="shared" si="3"/>
        <v>0</v>
      </c>
    </row>
    <row r="23" spans="1:11" ht="15.95" customHeight="1" x14ac:dyDescent="0.25">
      <c r="A23" s="394"/>
      <c r="B23" s="395"/>
      <c r="C23" s="97"/>
      <c r="D23" s="98"/>
      <c r="E23" s="99"/>
      <c r="F23" s="322">
        <f t="shared" si="0"/>
        <v>0</v>
      </c>
      <c r="G23" s="99"/>
      <c r="H23" s="322">
        <f t="shared" si="1"/>
        <v>0</v>
      </c>
      <c r="I23" s="99"/>
      <c r="J23" s="328">
        <f t="shared" si="2"/>
        <v>0</v>
      </c>
      <c r="K23" s="329">
        <f t="shared" si="3"/>
        <v>0</v>
      </c>
    </row>
    <row r="24" spans="1:11" ht="15.95" customHeight="1" x14ac:dyDescent="0.25">
      <c r="A24" s="394"/>
      <c r="B24" s="395"/>
      <c r="C24" s="97"/>
      <c r="D24" s="98"/>
      <c r="E24" s="99"/>
      <c r="F24" s="322">
        <f t="shared" si="0"/>
        <v>0</v>
      </c>
      <c r="G24" s="99"/>
      <c r="H24" s="322">
        <f t="shared" si="1"/>
        <v>0</v>
      </c>
      <c r="I24" s="99"/>
      <c r="J24" s="328">
        <f t="shared" si="2"/>
        <v>0</v>
      </c>
      <c r="K24" s="329">
        <f t="shared" si="3"/>
        <v>0</v>
      </c>
    </row>
    <row r="25" spans="1:11" ht="15.95" customHeight="1" x14ac:dyDescent="0.25">
      <c r="A25" s="394"/>
      <c r="B25" s="395"/>
      <c r="C25" s="97"/>
      <c r="D25" s="98"/>
      <c r="E25" s="99"/>
      <c r="F25" s="322">
        <f t="shared" si="0"/>
        <v>0</v>
      </c>
      <c r="G25" s="99"/>
      <c r="H25" s="322">
        <f t="shared" si="1"/>
        <v>0</v>
      </c>
      <c r="I25" s="99"/>
      <c r="J25" s="328">
        <f t="shared" si="2"/>
        <v>0</v>
      </c>
      <c r="K25" s="329">
        <f t="shared" si="3"/>
        <v>0</v>
      </c>
    </row>
    <row r="26" spans="1:11" ht="15.95" customHeight="1" x14ac:dyDescent="0.25">
      <c r="A26" s="394"/>
      <c r="B26" s="395"/>
      <c r="C26" s="97"/>
      <c r="D26" s="98"/>
      <c r="E26" s="99"/>
      <c r="F26" s="322">
        <f t="shared" si="0"/>
        <v>0</v>
      </c>
      <c r="G26" s="99"/>
      <c r="H26" s="322">
        <f t="shared" si="1"/>
        <v>0</v>
      </c>
      <c r="I26" s="99"/>
      <c r="J26" s="328">
        <f t="shared" si="2"/>
        <v>0</v>
      </c>
      <c r="K26" s="329">
        <f t="shared" si="3"/>
        <v>0</v>
      </c>
    </row>
    <row r="27" spans="1:11" ht="15.95" customHeight="1" x14ac:dyDescent="0.25">
      <c r="A27" s="394"/>
      <c r="B27" s="395"/>
      <c r="C27" s="97"/>
      <c r="D27" s="98"/>
      <c r="E27" s="99"/>
      <c r="F27" s="322">
        <f t="shared" si="0"/>
        <v>0</v>
      </c>
      <c r="G27" s="99"/>
      <c r="H27" s="322">
        <f t="shared" si="1"/>
        <v>0</v>
      </c>
      <c r="I27" s="99"/>
      <c r="J27" s="328">
        <f t="shared" si="2"/>
        <v>0</v>
      </c>
      <c r="K27" s="329">
        <f t="shared" si="3"/>
        <v>0</v>
      </c>
    </row>
    <row r="28" spans="1:11" ht="15.95" customHeight="1" x14ac:dyDescent="0.25">
      <c r="A28" s="394"/>
      <c r="B28" s="395"/>
      <c r="C28" s="97"/>
      <c r="D28" s="98"/>
      <c r="E28" s="99"/>
      <c r="F28" s="322">
        <f t="shared" si="0"/>
        <v>0</v>
      </c>
      <c r="G28" s="99"/>
      <c r="H28" s="322">
        <f t="shared" si="1"/>
        <v>0</v>
      </c>
      <c r="I28" s="99"/>
      <c r="J28" s="328">
        <f t="shared" si="2"/>
        <v>0</v>
      </c>
      <c r="K28" s="329">
        <f t="shared" si="3"/>
        <v>0</v>
      </c>
    </row>
    <row r="29" spans="1:11" ht="15.95" customHeight="1" x14ac:dyDescent="0.25">
      <c r="A29" s="394"/>
      <c r="B29" s="395"/>
      <c r="C29" s="97"/>
      <c r="D29" s="98"/>
      <c r="E29" s="99"/>
      <c r="F29" s="322">
        <f t="shared" si="0"/>
        <v>0</v>
      </c>
      <c r="G29" s="99"/>
      <c r="H29" s="322">
        <f t="shared" si="1"/>
        <v>0</v>
      </c>
      <c r="I29" s="99"/>
      <c r="J29" s="328">
        <f t="shared" si="2"/>
        <v>0</v>
      </c>
      <c r="K29" s="329">
        <f t="shared" si="3"/>
        <v>0</v>
      </c>
    </row>
    <row r="30" spans="1:11" ht="15.95" customHeight="1" x14ac:dyDescent="0.25">
      <c r="A30" s="394"/>
      <c r="B30" s="395"/>
      <c r="C30" s="97"/>
      <c r="D30" s="98"/>
      <c r="E30" s="99"/>
      <c r="F30" s="322">
        <f t="shared" si="0"/>
        <v>0</v>
      </c>
      <c r="G30" s="99"/>
      <c r="H30" s="322">
        <f t="shared" si="1"/>
        <v>0</v>
      </c>
      <c r="I30" s="99"/>
      <c r="J30" s="328">
        <f t="shared" si="2"/>
        <v>0</v>
      </c>
      <c r="K30" s="329">
        <f t="shared" si="3"/>
        <v>0</v>
      </c>
    </row>
    <row r="31" spans="1:11" ht="15.95" customHeight="1" x14ac:dyDescent="0.25">
      <c r="A31" s="394"/>
      <c r="B31" s="395"/>
      <c r="C31" s="97"/>
      <c r="D31" s="98"/>
      <c r="E31" s="99"/>
      <c r="F31" s="322">
        <f t="shared" si="0"/>
        <v>0</v>
      </c>
      <c r="G31" s="99"/>
      <c r="H31" s="322">
        <f t="shared" si="1"/>
        <v>0</v>
      </c>
      <c r="I31" s="99"/>
      <c r="J31" s="328">
        <f t="shared" si="2"/>
        <v>0</v>
      </c>
      <c r="K31" s="329">
        <f t="shared" si="3"/>
        <v>0</v>
      </c>
    </row>
    <row r="32" spans="1:11" ht="15.95" customHeight="1" x14ac:dyDescent="0.25">
      <c r="A32" s="394"/>
      <c r="B32" s="395"/>
      <c r="C32" s="97"/>
      <c r="D32" s="98"/>
      <c r="E32" s="99"/>
      <c r="F32" s="322">
        <f t="shared" si="0"/>
        <v>0</v>
      </c>
      <c r="G32" s="99"/>
      <c r="H32" s="322">
        <f t="shared" si="1"/>
        <v>0</v>
      </c>
      <c r="I32" s="99"/>
      <c r="J32" s="328">
        <f t="shared" si="2"/>
        <v>0</v>
      </c>
      <c r="K32" s="329">
        <f t="shared" si="3"/>
        <v>0</v>
      </c>
    </row>
    <row r="33" spans="1:11" ht="15.95" customHeight="1" x14ac:dyDescent="0.25">
      <c r="A33" s="394"/>
      <c r="B33" s="395"/>
      <c r="C33" s="97"/>
      <c r="D33" s="98"/>
      <c r="E33" s="99"/>
      <c r="F33" s="322">
        <f t="shared" si="0"/>
        <v>0</v>
      </c>
      <c r="G33" s="99"/>
      <c r="H33" s="322">
        <f t="shared" si="1"/>
        <v>0</v>
      </c>
      <c r="I33" s="99"/>
      <c r="J33" s="328">
        <f t="shared" si="2"/>
        <v>0</v>
      </c>
      <c r="K33" s="329">
        <f t="shared" si="3"/>
        <v>0</v>
      </c>
    </row>
    <row r="34" spans="1:11" ht="15.95" customHeight="1" x14ac:dyDescent="0.25">
      <c r="A34" s="394"/>
      <c r="B34" s="395"/>
      <c r="C34" s="97"/>
      <c r="D34" s="98"/>
      <c r="E34" s="99"/>
      <c r="F34" s="322">
        <f t="shared" si="0"/>
        <v>0</v>
      </c>
      <c r="G34" s="99"/>
      <c r="H34" s="322">
        <f t="shared" si="1"/>
        <v>0</v>
      </c>
      <c r="I34" s="99"/>
      <c r="J34" s="328">
        <f t="shared" si="2"/>
        <v>0</v>
      </c>
      <c r="K34" s="329">
        <f t="shared" si="3"/>
        <v>0</v>
      </c>
    </row>
    <row r="35" spans="1:11" ht="15.95" customHeight="1" x14ac:dyDescent="0.25">
      <c r="A35" s="394"/>
      <c r="B35" s="395"/>
      <c r="C35" s="97"/>
      <c r="D35" s="98"/>
      <c r="E35" s="99"/>
      <c r="F35" s="322">
        <f t="shared" si="0"/>
        <v>0</v>
      </c>
      <c r="G35" s="99"/>
      <c r="H35" s="322">
        <f t="shared" si="1"/>
        <v>0</v>
      </c>
      <c r="I35" s="99"/>
      <c r="J35" s="328">
        <f t="shared" si="2"/>
        <v>0</v>
      </c>
      <c r="K35" s="329">
        <f t="shared" si="3"/>
        <v>0</v>
      </c>
    </row>
    <row r="36" spans="1:11" ht="15.95" customHeight="1" x14ac:dyDescent="0.25">
      <c r="A36" s="394"/>
      <c r="B36" s="395"/>
      <c r="C36" s="97"/>
      <c r="D36" s="98"/>
      <c r="E36" s="99"/>
      <c r="F36" s="322">
        <f t="shared" si="0"/>
        <v>0</v>
      </c>
      <c r="G36" s="99"/>
      <c r="H36" s="322">
        <f t="shared" si="1"/>
        <v>0</v>
      </c>
      <c r="I36" s="99"/>
      <c r="J36" s="328">
        <f t="shared" si="2"/>
        <v>0</v>
      </c>
      <c r="K36" s="329">
        <f t="shared" si="3"/>
        <v>0</v>
      </c>
    </row>
    <row r="37" spans="1:11" ht="15.95" customHeight="1" x14ac:dyDescent="0.25">
      <c r="A37" s="394"/>
      <c r="B37" s="395"/>
      <c r="C37" s="97"/>
      <c r="D37" s="98"/>
      <c r="E37" s="99"/>
      <c r="F37" s="322">
        <f t="shared" si="0"/>
        <v>0</v>
      </c>
      <c r="G37" s="99"/>
      <c r="H37" s="322">
        <f t="shared" si="1"/>
        <v>0</v>
      </c>
      <c r="I37" s="99"/>
      <c r="J37" s="328">
        <f t="shared" si="2"/>
        <v>0</v>
      </c>
      <c r="K37" s="329">
        <f t="shared" si="3"/>
        <v>0</v>
      </c>
    </row>
    <row r="38" spans="1:11" ht="15.95" customHeight="1" x14ac:dyDescent="0.25">
      <c r="A38" s="394"/>
      <c r="B38" s="395"/>
      <c r="C38" s="97"/>
      <c r="D38" s="98"/>
      <c r="E38" s="99"/>
      <c r="F38" s="322">
        <f t="shared" si="0"/>
        <v>0</v>
      </c>
      <c r="G38" s="99"/>
      <c r="H38" s="322">
        <f t="shared" si="1"/>
        <v>0</v>
      </c>
      <c r="I38" s="99"/>
      <c r="J38" s="328">
        <f t="shared" si="2"/>
        <v>0</v>
      </c>
      <c r="K38" s="329">
        <f t="shared" si="3"/>
        <v>0</v>
      </c>
    </row>
    <row r="39" spans="1:11" ht="15.95" customHeight="1" x14ac:dyDescent="0.25">
      <c r="A39" s="394"/>
      <c r="B39" s="395"/>
      <c r="C39" s="97"/>
      <c r="D39" s="98"/>
      <c r="E39" s="99"/>
      <c r="F39" s="322">
        <f t="shared" si="0"/>
        <v>0</v>
      </c>
      <c r="G39" s="99"/>
      <c r="H39" s="322">
        <f t="shared" si="1"/>
        <v>0</v>
      </c>
      <c r="I39" s="99"/>
      <c r="J39" s="328">
        <f t="shared" si="2"/>
        <v>0</v>
      </c>
      <c r="K39" s="329">
        <f t="shared" si="3"/>
        <v>0</v>
      </c>
    </row>
    <row r="40" spans="1:11" ht="15.95" customHeight="1" x14ac:dyDescent="0.25">
      <c r="A40" s="394"/>
      <c r="B40" s="395"/>
      <c r="C40" s="97"/>
      <c r="D40" s="98"/>
      <c r="E40" s="99"/>
      <c r="F40" s="322">
        <f t="shared" si="0"/>
        <v>0</v>
      </c>
      <c r="G40" s="99"/>
      <c r="H40" s="322">
        <f t="shared" si="1"/>
        <v>0</v>
      </c>
      <c r="I40" s="99"/>
      <c r="J40" s="328">
        <f t="shared" si="2"/>
        <v>0</v>
      </c>
      <c r="K40" s="329">
        <f t="shared" si="3"/>
        <v>0</v>
      </c>
    </row>
    <row r="41" spans="1:11" ht="15.95" customHeight="1" x14ac:dyDescent="0.25">
      <c r="A41" s="394"/>
      <c r="B41" s="395"/>
      <c r="C41" s="97"/>
      <c r="D41" s="98"/>
      <c r="E41" s="99"/>
      <c r="F41" s="322">
        <f t="shared" si="0"/>
        <v>0</v>
      </c>
      <c r="G41" s="99"/>
      <c r="H41" s="322">
        <f t="shared" si="1"/>
        <v>0</v>
      </c>
      <c r="I41" s="99"/>
      <c r="J41" s="328">
        <f t="shared" si="2"/>
        <v>0</v>
      </c>
      <c r="K41" s="329">
        <f t="shared" si="3"/>
        <v>0</v>
      </c>
    </row>
    <row r="42" spans="1:11" ht="15.95" customHeight="1" x14ac:dyDescent="0.25">
      <c r="A42" s="394"/>
      <c r="B42" s="395"/>
      <c r="C42" s="97"/>
      <c r="D42" s="98"/>
      <c r="E42" s="99"/>
      <c r="F42" s="322">
        <f t="shared" si="0"/>
        <v>0</v>
      </c>
      <c r="G42" s="99"/>
      <c r="H42" s="322">
        <f t="shared" si="1"/>
        <v>0</v>
      </c>
      <c r="I42" s="99"/>
      <c r="J42" s="328">
        <f t="shared" si="2"/>
        <v>0</v>
      </c>
      <c r="K42" s="329">
        <f t="shared" si="3"/>
        <v>0</v>
      </c>
    </row>
    <row r="43" spans="1:11" ht="15.95" customHeight="1" x14ac:dyDescent="0.25">
      <c r="A43" s="394"/>
      <c r="B43" s="395"/>
      <c r="C43" s="100"/>
      <c r="D43" s="98"/>
      <c r="E43" s="99"/>
      <c r="F43" s="322">
        <f t="shared" si="0"/>
        <v>0</v>
      </c>
      <c r="G43" s="99"/>
      <c r="H43" s="322">
        <f t="shared" si="1"/>
        <v>0</v>
      </c>
      <c r="I43" s="99"/>
      <c r="J43" s="328">
        <f t="shared" si="2"/>
        <v>0</v>
      </c>
      <c r="K43" s="329">
        <f t="shared" si="3"/>
        <v>0</v>
      </c>
    </row>
    <row r="44" spans="1:11" ht="15.95" customHeight="1" x14ac:dyDescent="0.25">
      <c r="A44" s="394"/>
      <c r="B44" s="395"/>
      <c r="C44" s="97"/>
      <c r="D44" s="98"/>
      <c r="E44" s="99"/>
      <c r="F44" s="322">
        <f t="shared" si="0"/>
        <v>0</v>
      </c>
      <c r="G44" s="99"/>
      <c r="H44" s="322">
        <f t="shared" si="1"/>
        <v>0</v>
      </c>
      <c r="I44" s="99"/>
      <c r="J44" s="328">
        <f t="shared" si="2"/>
        <v>0</v>
      </c>
      <c r="K44" s="329">
        <f t="shared" si="3"/>
        <v>0</v>
      </c>
    </row>
    <row r="45" spans="1:11" ht="15.95" customHeight="1" x14ac:dyDescent="0.25">
      <c r="A45" s="394"/>
      <c r="B45" s="395"/>
      <c r="C45" s="97"/>
      <c r="D45" s="98"/>
      <c r="E45" s="99"/>
      <c r="F45" s="322">
        <f t="shared" si="0"/>
        <v>0</v>
      </c>
      <c r="G45" s="99"/>
      <c r="H45" s="322">
        <f t="shared" si="1"/>
        <v>0</v>
      </c>
      <c r="I45" s="99"/>
      <c r="J45" s="328">
        <f t="shared" si="2"/>
        <v>0</v>
      </c>
      <c r="K45" s="329">
        <f t="shared" si="3"/>
        <v>0</v>
      </c>
    </row>
    <row r="46" spans="1:11" ht="15.95" customHeight="1" x14ac:dyDescent="0.25">
      <c r="A46" s="394"/>
      <c r="B46" s="395"/>
      <c r="C46" s="97"/>
      <c r="D46" s="98"/>
      <c r="E46" s="99"/>
      <c r="F46" s="322">
        <f t="shared" si="0"/>
        <v>0</v>
      </c>
      <c r="G46" s="99"/>
      <c r="H46" s="322">
        <f t="shared" si="1"/>
        <v>0</v>
      </c>
      <c r="I46" s="99"/>
      <c r="J46" s="328">
        <f t="shared" si="2"/>
        <v>0</v>
      </c>
      <c r="K46" s="329">
        <f t="shared" si="3"/>
        <v>0</v>
      </c>
    </row>
    <row r="47" spans="1:11" ht="15.95" customHeight="1" x14ac:dyDescent="0.25">
      <c r="A47" s="394"/>
      <c r="B47" s="395"/>
      <c r="C47" s="97"/>
      <c r="D47" s="98"/>
      <c r="E47" s="99"/>
      <c r="F47" s="322">
        <f t="shared" si="0"/>
        <v>0</v>
      </c>
      <c r="G47" s="99"/>
      <c r="H47" s="322">
        <f t="shared" si="1"/>
        <v>0</v>
      </c>
      <c r="I47" s="99"/>
      <c r="J47" s="328">
        <f t="shared" si="2"/>
        <v>0</v>
      </c>
      <c r="K47" s="329">
        <f t="shared" si="3"/>
        <v>0</v>
      </c>
    </row>
    <row r="48" spans="1:11" ht="15.95" customHeight="1" x14ac:dyDescent="0.25">
      <c r="A48" s="394"/>
      <c r="B48" s="395"/>
      <c r="C48" s="97"/>
      <c r="D48" s="98"/>
      <c r="E48" s="99"/>
      <c r="F48" s="322">
        <f t="shared" si="0"/>
        <v>0</v>
      </c>
      <c r="G48" s="99"/>
      <c r="H48" s="322">
        <f t="shared" si="1"/>
        <v>0</v>
      </c>
      <c r="I48" s="99"/>
      <c r="J48" s="328">
        <f t="shared" si="2"/>
        <v>0</v>
      </c>
      <c r="K48" s="329">
        <f t="shared" si="3"/>
        <v>0</v>
      </c>
    </row>
    <row r="49" spans="1:11" ht="15.95" customHeight="1" thickBot="1" x14ac:dyDescent="0.3">
      <c r="A49" s="394"/>
      <c r="B49" s="395"/>
      <c r="C49" s="97"/>
      <c r="D49" s="98"/>
      <c r="E49" s="99"/>
      <c r="F49" s="322">
        <f t="shared" si="0"/>
        <v>0</v>
      </c>
      <c r="G49" s="99"/>
      <c r="H49" s="322">
        <f t="shared" si="1"/>
        <v>0</v>
      </c>
      <c r="I49" s="99"/>
      <c r="J49" s="328">
        <f t="shared" si="2"/>
        <v>0</v>
      </c>
      <c r="K49" s="329">
        <f t="shared" si="3"/>
        <v>0</v>
      </c>
    </row>
    <row r="50" spans="1:11" ht="15.95" customHeight="1" thickBot="1" x14ac:dyDescent="0.3">
      <c r="A50" s="396" t="s">
        <v>32</v>
      </c>
      <c r="B50" s="397"/>
      <c r="C50" s="101"/>
      <c r="D50" s="102"/>
      <c r="E50" s="103"/>
      <c r="F50" s="323"/>
      <c r="G50" s="104"/>
      <c r="H50" s="323"/>
      <c r="I50" s="103"/>
      <c r="J50" s="330"/>
      <c r="K50" s="331"/>
    </row>
    <row r="51" spans="1:11" ht="15.95" customHeight="1" x14ac:dyDescent="0.25">
      <c r="A51" s="394"/>
      <c r="B51" s="395"/>
      <c r="C51" s="97"/>
      <c r="D51" s="98"/>
      <c r="E51" s="99"/>
      <c r="F51" s="322">
        <f t="shared" si="0"/>
        <v>0</v>
      </c>
      <c r="G51" s="99"/>
      <c r="H51" s="322">
        <f t="shared" si="1"/>
        <v>0</v>
      </c>
      <c r="I51" s="99"/>
      <c r="J51" s="328">
        <f t="shared" si="2"/>
        <v>0</v>
      </c>
      <c r="K51" s="329">
        <f t="shared" si="3"/>
        <v>0</v>
      </c>
    </row>
    <row r="52" spans="1:11" ht="15.95" customHeight="1" x14ac:dyDescent="0.25">
      <c r="A52" s="394"/>
      <c r="B52" s="395"/>
      <c r="C52" s="97"/>
      <c r="D52" s="98"/>
      <c r="E52" s="99"/>
      <c r="F52" s="322">
        <f t="shared" si="0"/>
        <v>0</v>
      </c>
      <c r="G52" s="99"/>
      <c r="H52" s="322">
        <f t="shared" si="1"/>
        <v>0</v>
      </c>
      <c r="I52" s="99"/>
      <c r="J52" s="328">
        <f t="shared" si="2"/>
        <v>0</v>
      </c>
      <c r="K52" s="329">
        <f t="shared" si="3"/>
        <v>0</v>
      </c>
    </row>
    <row r="53" spans="1:11" ht="15.95" customHeight="1" thickBot="1" x14ac:dyDescent="0.3">
      <c r="A53" s="394"/>
      <c r="B53" s="395"/>
      <c r="C53" s="105"/>
      <c r="D53" s="106"/>
      <c r="E53" s="107"/>
      <c r="F53" s="324">
        <f t="shared" si="0"/>
        <v>0</v>
      </c>
      <c r="G53" s="107"/>
      <c r="H53" s="324">
        <f t="shared" si="1"/>
        <v>0</v>
      </c>
      <c r="I53" s="107"/>
      <c r="J53" s="332">
        <f t="shared" si="2"/>
        <v>0</v>
      </c>
      <c r="K53" s="333">
        <f t="shared" si="3"/>
        <v>0</v>
      </c>
    </row>
    <row r="54" spans="1:11" ht="15.95" customHeight="1" thickBot="1" x14ac:dyDescent="0.3">
      <c r="A54" s="396" t="s">
        <v>33</v>
      </c>
      <c r="B54" s="397"/>
      <c r="C54" s="101"/>
      <c r="D54" s="102"/>
      <c r="E54" s="103"/>
      <c r="F54" s="323">
        <f>SUM(F10:F53)</f>
        <v>0</v>
      </c>
      <c r="G54" s="104"/>
      <c r="H54" s="323">
        <f>SUM(H10:H53)</f>
        <v>0</v>
      </c>
      <c r="I54" s="103"/>
      <c r="J54" s="330">
        <f>SUM(J10:J53)</f>
        <v>0</v>
      </c>
      <c r="K54" s="331">
        <f>SUM(K10:K53)</f>
        <v>0</v>
      </c>
    </row>
    <row r="55" spans="1:11" ht="15.95" customHeight="1" x14ac:dyDescent="0.25">
      <c r="A55" s="398" t="s">
        <v>34</v>
      </c>
      <c r="B55" s="399"/>
      <c r="C55" s="108"/>
      <c r="D55" s="109"/>
      <c r="E55" s="110"/>
      <c r="F55" s="325">
        <f>+E55*C55</f>
        <v>0</v>
      </c>
      <c r="G55" s="111"/>
      <c r="H55" s="327"/>
      <c r="I55" s="111"/>
      <c r="J55" s="334"/>
      <c r="K55" s="335">
        <f>F55+H55+J55</f>
        <v>0</v>
      </c>
    </row>
    <row r="56" spans="1:11" ht="15.95" customHeight="1" x14ac:dyDescent="0.25">
      <c r="A56" s="384" t="s">
        <v>34</v>
      </c>
      <c r="B56" s="385"/>
      <c r="C56" s="105"/>
      <c r="D56" s="106"/>
      <c r="E56" s="107"/>
      <c r="F56" s="324">
        <f>+E56*C56</f>
        <v>0</v>
      </c>
      <c r="G56" s="111"/>
      <c r="H56" s="327"/>
      <c r="I56" s="111"/>
      <c r="J56" s="334"/>
      <c r="K56" s="329">
        <f>F56+H56+J56</f>
        <v>0</v>
      </c>
    </row>
    <row r="57" spans="1:11" ht="5.0999999999999996" customHeight="1" x14ac:dyDescent="0.25">
      <c r="A57" s="112"/>
      <c r="B57" s="113"/>
      <c r="C57" s="113"/>
      <c r="D57" s="113"/>
      <c r="E57" s="113"/>
      <c r="F57" s="326"/>
      <c r="G57" s="111"/>
      <c r="H57" s="327"/>
      <c r="I57" s="111"/>
      <c r="J57" s="334"/>
      <c r="K57" s="329"/>
    </row>
    <row r="58" spans="1:11" ht="15.95" customHeight="1" x14ac:dyDescent="0.25">
      <c r="A58" s="386" t="s">
        <v>35</v>
      </c>
      <c r="B58" s="387"/>
      <c r="C58" s="108"/>
      <c r="D58" s="109"/>
      <c r="E58" s="110"/>
      <c r="F58" s="325">
        <f>+E58*C58</f>
        <v>0</v>
      </c>
      <c r="G58" s="111"/>
      <c r="H58" s="327"/>
      <c r="I58" s="111"/>
      <c r="J58" s="334"/>
      <c r="K58" s="329">
        <f>F58+H58+J58</f>
        <v>0</v>
      </c>
    </row>
    <row r="59" spans="1:11" ht="15.95" customHeight="1" thickBot="1" x14ac:dyDescent="0.3">
      <c r="A59" s="388" t="s">
        <v>35</v>
      </c>
      <c r="B59" s="389"/>
      <c r="C59" s="105"/>
      <c r="D59" s="106"/>
      <c r="E59" s="107"/>
      <c r="F59" s="324">
        <f>+E59*C59</f>
        <v>0</v>
      </c>
      <c r="G59" s="111"/>
      <c r="H59" s="327"/>
      <c r="I59" s="111"/>
      <c r="J59" s="334"/>
      <c r="K59" s="333">
        <f>F59+H59+J59</f>
        <v>0</v>
      </c>
    </row>
    <row r="60" spans="1:11" s="48" customFormat="1" ht="15.95" customHeight="1" thickBot="1" x14ac:dyDescent="0.3">
      <c r="A60" s="390" t="s">
        <v>36</v>
      </c>
      <c r="B60" s="391"/>
      <c r="C60" s="392"/>
      <c r="D60" s="393"/>
      <c r="E60" s="114"/>
      <c r="F60" s="323">
        <f>SUM(F54:F59)</f>
        <v>0</v>
      </c>
      <c r="G60" s="114"/>
      <c r="H60" s="323">
        <f>SUM(H54:H59)</f>
        <v>0</v>
      </c>
      <c r="I60" s="114"/>
      <c r="J60" s="330">
        <f>SUM(J54:J59)</f>
        <v>0</v>
      </c>
      <c r="K60" s="331">
        <f>SUM(K54:K59)</f>
        <v>0</v>
      </c>
    </row>
    <row r="61" spans="1:11" x14ac:dyDescent="0.25">
      <c r="A61" s="274"/>
    </row>
    <row r="62" spans="1:11" x14ac:dyDescent="0.25">
      <c r="K62" s="268"/>
    </row>
  </sheetData>
  <sheetProtection password="DC63" sheet="1" objects="1" scenarios="1" selectLockedCells="1"/>
  <customSheetViews>
    <customSheetView guid="{4E421DA5-2235-40C9-AE70-8142B24F3F3D}" showPageBreaks="1" fitToPage="1" view="pageLayout">
      <selection activeCell="F4" sqref="F4"/>
      <pageMargins left="0.7" right="0.7" top="0.75" bottom="0.75" header="0.3" footer="0.3"/>
      <pageSetup scale="74" orientation="portrait" r:id="rId1"/>
      <headerFooter>
        <oddFooter>&amp;L&amp;"Arial,Regular"&amp;8Revised June 23, 2017&amp;C&amp;"Arial,Regular"&amp;8Page 2 of 4&amp;R&amp;"Arial,Regular"&amp;8CPD Form 01 26 00-g</oddFooter>
      </headerFooter>
    </customSheetView>
    <customSheetView guid="{467F6750-6678-4CCE-9F18-DC3C7BCEB1FF}" showPageBreaks="1" fitToPage="1" view="pageLayout">
      <selection activeCell="G6" sqref="G6"/>
      <pageMargins left="0.7" right="0.7" top="0.75" bottom="0.75" header="0.3" footer="0.3"/>
      <pageSetup scale="74" orientation="portrait" r:id="rId2"/>
      <headerFooter>
        <oddFooter>&amp;L&amp;"Arial,Regular"&amp;8Revised 04/13/2016&amp;C&amp;"Arial,Regular"&amp;8Page 2 of 4&amp;R&amp;"Arial,Regular"&amp;8CPD Form 01 26 00-g</oddFooter>
      </headerFooter>
    </customSheetView>
  </customSheetViews>
  <mergeCells count="61">
    <mergeCell ref="A13:B13"/>
    <mergeCell ref="I3:K3"/>
    <mergeCell ref="B4:D4"/>
    <mergeCell ref="I4:J4"/>
    <mergeCell ref="I5:J5"/>
    <mergeCell ref="B6:D6"/>
    <mergeCell ref="I6:J6"/>
    <mergeCell ref="I7:K7"/>
    <mergeCell ref="A8:B8"/>
    <mergeCell ref="A9:B9"/>
    <mergeCell ref="A10:B10"/>
    <mergeCell ref="A11:B11"/>
    <mergeCell ref="A12:B12"/>
    <mergeCell ref="B5:D5"/>
    <mergeCell ref="A31:B3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3:B43"/>
    <mergeCell ref="A32:B32"/>
    <mergeCell ref="A33:B33"/>
    <mergeCell ref="A34:B34"/>
    <mergeCell ref="A35:B35"/>
    <mergeCell ref="A36:B36"/>
    <mergeCell ref="A38:B38"/>
    <mergeCell ref="A39:B39"/>
    <mergeCell ref="A40:B40"/>
    <mergeCell ref="A41:B41"/>
    <mergeCell ref="A42:B42"/>
    <mergeCell ref="A37:B37"/>
    <mergeCell ref="A56:B56"/>
    <mergeCell ref="A58:B58"/>
    <mergeCell ref="A59:B59"/>
    <mergeCell ref="A60:B60"/>
    <mergeCell ref="C60:D60"/>
  </mergeCells>
  <pageMargins left="0.7" right="0.7" top="0.75" bottom="0.75" header="0.3" footer="0.3"/>
  <pageSetup scale="74" orientation="portrait" r:id="rId3"/>
  <headerFooter>
    <oddFooter>&amp;L&amp;"Arial,Regular"&amp;8Revised 06/23/2017&amp;C&amp;"Arial,Regular"&amp;8Page 2 of 4&amp;R&amp;"Arial,Regular"&amp;8CPD Form 01 26 00-g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view="pageLayout" topLeftCell="A16" zoomScaleNormal="100" workbookViewId="0">
      <selection activeCell="B21" sqref="B21"/>
    </sheetView>
  </sheetViews>
  <sheetFormatPr defaultRowHeight="15" x14ac:dyDescent="0.25"/>
  <cols>
    <col min="1" max="1" width="27.7109375" style="122" customWidth="1"/>
    <col min="2" max="2" width="5.7109375" style="186" customWidth="1"/>
    <col min="3" max="12" width="10.7109375" style="122" customWidth="1"/>
    <col min="13" max="256" width="9.140625" style="122"/>
    <col min="257" max="257" width="27.7109375" style="122" customWidth="1"/>
    <col min="258" max="258" width="5.7109375" style="122" customWidth="1"/>
    <col min="259" max="268" width="10.7109375" style="122" customWidth="1"/>
    <col min="269" max="512" width="9.140625" style="122"/>
    <col min="513" max="513" width="27.7109375" style="122" customWidth="1"/>
    <col min="514" max="514" width="5.7109375" style="122" customWidth="1"/>
    <col min="515" max="524" width="10.7109375" style="122" customWidth="1"/>
    <col min="525" max="768" width="9.140625" style="122"/>
    <col min="769" max="769" width="27.7109375" style="122" customWidth="1"/>
    <col min="770" max="770" width="5.7109375" style="122" customWidth="1"/>
    <col min="771" max="780" width="10.7109375" style="122" customWidth="1"/>
    <col min="781" max="1024" width="9.140625" style="122"/>
    <col min="1025" max="1025" width="27.7109375" style="122" customWidth="1"/>
    <col min="1026" max="1026" width="5.7109375" style="122" customWidth="1"/>
    <col min="1027" max="1036" width="10.7109375" style="122" customWidth="1"/>
    <col min="1037" max="1280" width="9.140625" style="122"/>
    <col min="1281" max="1281" width="27.7109375" style="122" customWidth="1"/>
    <col min="1282" max="1282" width="5.7109375" style="122" customWidth="1"/>
    <col min="1283" max="1292" width="10.7109375" style="122" customWidth="1"/>
    <col min="1293" max="1536" width="9.140625" style="122"/>
    <col min="1537" max="1537" width="27.7109375" style="122" customWidth="1"/>
    <col min="1538" max="1538" width="5.7109375" style="122" customWidth="1"/>
    <col min="1539" max="1548" width="10.7109375" style="122" customWidth="1"/>
    <col min="1549" max="1792" width="9.140625" style="122"/>
    <col min="1793" max="1793" width="27.7109375" style="122" customWidth="1"/>
    <col min="1794" max="1794" width="5.7109375" style="122" customWidth="1"/>
    <col min="1795" max="1804" width="10.7109375" style="122" customWidth="1"/>
    <col min="1805" max="2048" width="9.140625" style="122"/>
    <col min="2049" max="2049" width="27.7109375" style="122" customWidth="1"/>
    <col min="2050" max="2050" width="5.7109375" style="122" customWidth="1"/>
    <col min="2051" max="2060" width="10.7109375" style="122" customWidth="1"/>
    <col min="2061" max="2304" width="9.140625" style="122"/>
    <col min="2305" max="2305" width="27.7109375" style="122" customWidth="1"/>
    <col min="2306" max="2306" width="5.7109375" style="122" customWidth="1"/>
    <col min="2307" max="2316" width="10.7109375" style="122" customWidth="1"/>
    <col min="2317" max="2560" width="9.140625" style="122"/>
    <col min="2561" max="2561" width="27.7109375" style="122" customWidth="1"/>
    <col min="2562" max="2562" width="5.7109375" style="122" customWidth="1"/>
    <col min="2563" max="2572" width="10.7109375" style="122" customWidth="1"/>
    <col min="2573" max="2816" width="9.140625" style="122"/>
    <col min="2817" max="2817" width="27.7109375" style="122" customWidth="1"/>
    <col min="2818" max="2818" width="5.7109375" style="122" customWidth="1"/>
    <col min="2819" max="2828" width="10.7109375" style="122" customWidth="1"/>
    <col min="2829" max="3072" width="9.140625" style="122"/>
    <col min="3073" max="3073" width="27.7109375" style="122" customWidth="1"/>
    <col min="3074" max="3074" width="5.7109375" style="122" customWidth="1"/>
    <col min="3075" max="3084" width="10.7109375" style="122" customWidth="1"/>
    <col min="3085" max="3328" width="9.140625" style="122"/>
    <col min="3329" max="3329" width="27.7109375" style="122" customWidth="1"/>
    <col min="3330" max="3330" width="5.7109375" style="122" customWidth="1"/>
    <col min="3331" max="3340" width="10.7109375" style="122" customWidth="1"/>
    <col min="3341" max="3584" width="9.140625" style="122"/>
    <col min="3585" max="3585" width="27.7109375" style="122" customWidth="1"/>
    <col min="3586" max="3586" width="5.7109375" style="122" customWidth="1"/>
    <col min="3587" max="3596" width="10.7109375" style="122" customWidth="1"/>
    <col min="3597" max="3840" width="9.140625" style="122"/>
    <col min="3841" max="3841" width="27.7109375" style="122" customWidth="1"/>
    <col min="3842" max="3842" width="5.7109375" style="122" customWidth="1"/>
    <col min="3843" max="3852" width="10.7109375" style="122" customWidth="1"/>
    <col min="3853" max="4096" width="9.140625" style="122"/>
    <col min="4097" max="4097" width="27.7109375" style="122" customWidth="1"/>
    <col min="4098" max="4098" width="5.7109375" style="122" customWidth="1"/>
    <col min="4099" max="4108" width="10.7109375" style="122" customWidth="1"/>
    <col min="4109" max="4352" width="9.140625" style="122"/>
    <col min="4353" max="4353" width="27.7109375" style="122" customWidth="1"/>
    <col min="4354" max="4354" width="5.7109375" style="122" customWidth="1"/>
    <col min="4355" max="4364" width="10.7109375" style="122" customWidth="1"/>
    <col min="4365" max="4608" width="9.140625" style="122"/>
    <col min="4609" max="4609" width="27.7109375" style="122" customWidth="1"/>
    <col min="4610" max="4610" width="5.7109375" style="122" customWidth="1"/>
    <col min="4611" max="4620" width="10.7109375" style="122" customWidth="1"/>
    <col min="4621" max="4864" width="9.140625" style="122"/>
    <col min="4865" max="4865" width="27.7109375" style="122" customWidth="1"/>
    <col min="4866" max="4866" width="5.7109375" style="122" customWidth="1"/>
    <col min="4867" max="4876" width="10.7109375" style="122" customWidth="1"/>
    <col min="4877" max="5120" width="9.140625" style="122"/>
    <col min="5121" max="5121" width="27.7109375" style="122" customWidth="1"/>
    <col min="5122" max="5122" width="5.7109375" style="122" customWidth="1"/>
    <col min="5123" max="5132" width="10.7109375" style="122" customWidth="1"/>
    <col min="5133" max="5376" width="9.140625" style="122"/>
    <col min="5377" max="5377" width="27.7109375" style="122" customWidth="1"/>
    <col min="5378" max="5378" width="5.7109375" style="122" customWidth="1"/>
    <col min="5379" max="5388" width="10.7109375" style="122" customWidth="1"/>
    <col min="5389" max="5632" width="9.140625" style="122"/>
    <col min="5633" max="5633" width="27.7109375" style="122" customWidth="1"/>
    <col min="5634" max="5634" width="5.7109375" style="122" customWidth="1"/>
    <col min="5635" max="5644" width="10.7109375" style="122" customWidth="1"/>
    <col min="5645" max="5888" width="9.140625" style="122"/>
    <col min="5889" max="5889" width="27.7109375" style="122" customWidth="1"/>
    <col min="5890" max="5890" width="5.7109375" style="122" customWidth="1"/>
    <col min="5891" max="5900" width="10.7109375" style="122" customWidth="1"/>
    <col min="5901" max="6144" width="9.140625" style="122"/>
    <col min="6145" max="6145" width="27.7109375" style="122" customWidth="1"/>
    <col min="6146" max="6146" width="5.7109375" style="122" customWidth="1"/>
    <col min="6147" max="6156" width="10.7109375" style="122" customWidth="1"/>
    <col min="6157" max="6400" width="9.140625" style="122"/>
    <col min="6401" max="6401" width="27.7109375" style="122" customWidth="1"/>
    <col min="6402" max="6402" width="5.7109375" style="122" customWidth="1"/>
    <col min="6403" max="6412" width="10.7109375" style="122" customWidth="1"/>
    <col min="6413" max="6656" width="9.140625" style="122"/>
    <col min="6657" max="6657" width="27.7109375" style="122" customWidth="1"/>
    <col min="6658" max="6658" width="5.7109375" style="122" customWidth="1"/>
    <col min="6659" max="6668" width="10.7109375" style="122" customWidth="1"/>
    <col min="6669" max="6912" width="9.140625" style="122"/>
    <col min="6913" max="6913" width="27.7109375" style="122" customWidth="1"/>
    <col min="6914" max="6914" width="5.7109375" style="122" customWidth="1"/>
    <col min="6915" max="6924" width="10.7109375" style="122" customWidth="1"/>
    <col min="6925" max="7168" width="9.140625" style="122"/>
    <col min="7169" max="7169" width="27.7109375" style="122" customWidth="1"/>
    <col min="7170" max="7170" width="5.7109375" style="122" customWidth="1"/>
    <col min="7171" max="7180" width="10.7109375" style="122" customWidth="1"/>
    <col min="7181" max="7424" width="9.140625" style="122"/>
    <col min="7425" max="7425" width="27.7109375" style="122" customWidth="1"/>
    <col min="7426" max="7426" width="5.7109375" style="122" customWidth="1"/>
    <col min="7427" max="7436" width="10.7109375" style="122" customWidth="1"/>
    <col min="7437" max="7680" width="9.140625" style="122"/>
    <col min="7681" max="7681" width="27.7109375" style="122" customWidth="1"/>
    <col min="7682" max="7682" width="5.7109375" style="122" customWidth="1"/>
    <col min="7683" max="7692" width="10.7109375" style="122" customWidth="1"/>
    <col min="7693" max="7936" width="9.140625" style="122"/>
    <col min="7937" max="7937" width="27.7109375" style="122" customWidth="1"/>
    <col min="7938" max="7938" width="5.7109375" style="122" customWidth="1"/>
    <col min="7939" max="7948" width="10.7109375" style="122" customWidth="1"/>
    <col min="7949" max="8192" width="9.140625" style="122"/>
    <col min="8193" max="8193" width="27.7109375" style="122" customWidth="1"/>
    <col min="8194" max="8194" width="5.7109375" style="122" customWidth="1"/>
    <col min="8195" max="8204" width="10.7109375" style="122" customWidth="1"/>
    <col min="8205" max="8448" width="9.140625" style="122"/>
    <col min="8449" max="8449" width="27.7109375" style="122" customWidth="1"/>
    <col min="8450" max="8450" width="5.7109375" style="122" customWidth="1"/>
    <col min="8451" max="8460" width="10.7109375" style="122" customWidth="1"/>
    <col min="8461" max="8704" width="9.140625" style="122"/>
    <col min="8705" max="8705" width="27.7109375" style="122" customWidth="1"/>
    <col min="8706" max="8706" width="5.7109375" style="122" customWidth="1"/>
    <col min="8707" max="8716" width="10.7109375" style="122" customWidth="1"/>
    <col min="8717" max="8960" width="9.140625" style="122"/>
    <col min="8961" max="8961" width="27.7109375" style="122" customWidth="1"/>
    <col min="8962" max="8962" width="5.7109375" style="122" customWidth="1"/>
    <col min="8963" max="8972" width="10.7109375" style="122" customWidth="1"/>
    <col min="8973" max="9216" width="9.140625" style="122"/>
    <col min="9217" max="9217" width="27.7109375" style="122" customWidth="1"/>
    <col min="9218" max="9218" width="5.7109375" style="122" customWidth="1"/>
    <col min="9219" max="9228" width="10.7109375" style="122" customWidth="1"/>
    <col min="9229" max="9472" width="9.140625" style="122"/>
    <col min="9473" max="9473" width="27.7109375" style="122" customWidth="1"/>
    <col min="9474" max="9474" width="5.7109375" style="122" customWidth="1"/>
    <col min="9475" max="9484" width="10.7109375" style="122" customWidth="1"/>
    <col min="9485" max="9728" width="9.140625" style="122"/>
    <col min="9729" max="9729" width="27.7109375" style="122" customWidth="1"/>
    <col min="9730" max="9730" width="5.7109375" style="122" customWidth="1"/>
    <col min="9731" max="9740" width="10.7109375" style="122" customWidth="1"/>
    <col min="9741" max="9984" width="9.140625" style="122"/>
    <col min="9985" max="9985" width="27.7109375" style="122" customWidth="1"/>
    <col min="9986" max="9986" width="5.7109375" style="122" customWidth="1"/>
    <col min="9987" max="9996" width="10.7109375" style="122" customWidth="1"/>
    <col min="9997" max="10240" width="9.140625" style="122"/>
    <col min="10241" max="10241" width="27.7109375" style="122" customWidth="1"/>
    <col min="10242" max="10242" width="5.7109375" style="122" customWidth="1"/>
    <col min="10243" max="10252" width="10.7109375" style="122" customWidth="1"/>
    <col min="10253" max="10496" width="9.140625" style="122"/>
    <col min="10497" max="10497" width="27.7109375" style="122" customWidth="1"/>
    <col min="10498" max="10498" width="5.7109375" style="122" customWidth="1"/>
    <col min="10499" max="10508" width="10.7109375" style="122" customWidth="1"/>
    <col min="10509" max="10752" width="9.140625" style="122"/>
    <col min="10753" max="10753" width="27.7109375" style="122" customWidth="1"/>
    <col min="10754" max="10754" width="5.7109375" style="122" customWidth="1"/>
    <col min="10755" max="10764" width="10.7109375" style="122" customWidth="1"/>
    <col min="10765" max="11008" width="9.140625" style="122"/>
    <col min="11009" max="11009" width="27.7109375" style="122" customWidth="1"/>
    <col min="11010" max="11010" width="5.7109375" style="122" customWidth="1"/>
    <col min="11011" max="11020" width="10.7109375" style="122" customWidth="1"/>
    <col min="11021" max="11264" width="9.140625" style="122"/>
    <col min="11265" max="11265" width="27.7109375" style="122" customWidth="1"/>
    <col min="11266" max="11266" width="5.7109375" style="122" customWidth="1"/>
    <col min="11267" max="11276" width="10.7109375" style="122" customWidth="1"/>
    <col min="11277" max="11520" width="9.140625" style="122"/>
    <col min="11521" max="11521" width="27.7109375" style="122" customWidth="1"/>
    <col min="11522" max="11522" width="5.7109375" style="122" customWidth="1"/>
    <col min="11523" max="11532" width="10.7109375" style="122" customWidth="1"/>
    <col min="11533" max="11776" width="9.140625" style="122"/>
    <col min="11777" max="11777" width="27.7109375" style="122" customWidth="1"/>
    <col min="11778" max="11778" width="5.7109375" style="122" customWidth="1"/>
    <col min="11779" max="11788" width="10.7109375" style="122" customWidth="1"/>
    <col min="11789" max="12032" width="9.140625" style="122"/>
    <col min="12033" max="12033" width="27.7109375" style="122" customWidth="1"/>
    <col min="12034" max="12034" width="5.7109375" style="122" customWidth="1"/>
    <col min="12035" max="12044" width="10.7109375" style="122" customWidth="1"/>
    <col min="12045" max="12288" width="9.140625" style="122"/>
    <col min="12289" max="12289" width="27.7109375" style="122" customWidth="1"/>
    <col min="12290" max="12290" width="5.7109375" style="122" customWidth="1"/>
    <col min="12291" max="12300" width="10.7109375" style="122" customWidth="1"/>
    <col min="12301" max="12544" width="9.140625" style="122"/>
    <col min="12545" max="12545" width="27.7109375" style="122" customWidth="1"/>
    <col min="12546" max="12546" width="5.7109375" style="122" customWidth="1"/>
    <col min="12547" max="12556" width="10.7109375" style="122" customWidth="1"/>
    <col min="12557" max="12800" width="9.140625" style="122"/>
    <col min="12801" max="12801" width="27.7109375" style="122" customWidth="1"/>
    <col min="12802" max="12802" width="5.7109375" style="122" customWidth="1"/>
    <col min="12803" max="12812" width="10.7109375" style="122" customWidth="1"/>
    <col min="12813" max="13056" width="9.140625" style="122"/>
    <col min="13057" max="13057" width="27.7109375" style="122" customWidth="1"/>
    <col min="13058" max="13058" width="5.7109375" style="122" customWidth="1"/>
    <col min="13059" max="13068" width="10.7109375" style="122" customWidth="1"/>
    <col min="13069" max="13312" width="9.140625" style="122"/>
    <col min="13313" max="13313" width="27.7109375" style="122" customWidth="1"/>
    <col min="13314" max="13314" width="5.7109375" style="122" customWidth="1"/>
    <col min="13315" max="13324" width="10.7109375" style="122" customWidth="1"/>
    <col min="13325" max="13568" width="9.140625" style="122"/>
    <col min="13569" max="13569" width="27.7109375" style="122" customWidth="1"/>
    <col min="13570" max="13570" width="5.7109375" style="122" customWidth="1"/>
    <col min="13571" max="13580" width="10.7109375" style="122" customWidth="1"/>
    <col min="13581" max="13824" width="9.140625" style="122"/>
    <col min="13825" max="13825" width="27.7109375" style="122" customWidth="1"/>
    <col min="13826" max="13826" width="5.7109375" style="122" customWidth="1"/>
    <col min="13827" max="13836" width="10.7109375" style="122" customWidth="1"/>
    <col min="13837" max="14080" width="9.140625" style="122"/>
    <col min="14081" max="14081" width="27.7109375" style="122" customWidth="1"/>
    <col min="14082" max="14082" width="5.7109375" style="122" customWidth="1"/>
    <col min="14083" max="14092" width="10.7109375" style="122" customWidth="1"/>
    <col min="14093" max="14336" width="9.140625" style="122"/>
    <col min="14337" max="14337" width="27.7109375" style="122" customWidth="1"/>
    <col min="14338" max="14338" width="5.7109375" style="122" customWidth="1"/>
    <col min="14339" max="14348" width="10.7109375" style="122" customWidth="1"/>
    <col min="14349" max="14592" width="9.140625" style="122"/>
    <col min="14593" max="14593" width="27.7109375" style="122" customWidth="1"/>
    <col min="14594" max="14594" width="5.7109375" style="122" customWidth="1"/>
    <col min="14595" max="14604" width="10.7109375" style="122" customWidth="1"/>
    <col min="14605" max="14848" width="9.140625" style="122"/>
    <col min="14849" max="14849" width="27.7109375" style="122" customWidth="1"/>
    <col min="14850" max="14850" width="5.7109375" style="122" customWidth="1"/>
    <col min="14851" max="14860" width="10.7109375" style="122" customWidth="1"/>
    <col min="14861" max="15104" width="9.140625" style="122"/>
    <col min="15105" max="15105" width="27.7109375" style="122" customWidth="1"/>
    <col min="15106" max="15106" width="5.7109375" style="122" customWidth="1"/>
    <col min="15107" max="15116" width="10.7109375" style="122" customWidth="1"/>
    <col min="15117" max="15360" width="9.140625" style="122"/>
    <col min="15361" max="15361" width="27.7109375" style="122" customWidth="1"/>
    <col min="15362" max="15362" width="5.7109375" style="122" customWidth="1"/>
    <col min="15363" max="15372" width="10.7109375" style="122" customWidth="1"/>
    <col min="15373" max="15616" width="9.140625" style="122"/>
    <col min="15617" max="15617" width="27.7109375" style="122" customWidth="1"/>
    <col min="15618" max="15618" width="5.7109375" style="122" customWidth="1"/>
    <col min="15619" max="15628" width="10.7109375" style="122" customWidth="1"/>
    <col min="15629" max="15872" width="9.140625" style="122"/>
    <col min="15873" max="15873" width="27.7109375" style="122" customWidth="1"/>
    <col min="15874" max="15874" width="5.7109375" style="122" customWidth="1"/>
    <col min="15875" max="15884" width="10.7109375" style="122" customWidth="1"/>
    <col min="15885" max="16128" width="9.140625" style="122"/>
    <col min="16129" max="16129" width="27.7109375" style="122" customWidth="1"/>
    <col min="16130" max="16130" width="5.7109375" style="122" customWidth="1"/>
    <col min="16131" max="16140" width="10.7109375" style="122" customWidth="1"/>
    <col min="16141" max="16384" width="9.140625" style="122"/>
  </cols>
  <sheetData>
    <row r="1" spans="1:12" s="73" customFormat="1" ht="30" customHeight="1" x14ac:dyDescent="0.4">
      <c r="A1" s="414"/>
      <c r="B1" s="414"/>
      <c r="C1" s="414"/>
      <c r="D1" s="414"/>
      <c r="E1" s="414"/>
      <c r="F1" s="415" t="s">
        <v>122</v>
      </c>
      <c r="G1" s="415"/>
      <c r="H1" s="415"/>
      <c r="I1" s="415"/>
      <c r="J1" s="416"/>
      <c r="K1" s="416"/>
      <c r="L1" s="416"/>
    </row>
    <row r="2" spans="1:12" s="73" customFormat="1" ht="33.75" customHeight="1" x14ac:dyDescent="0.25">
      <c r="A2" s="414"/>
      <c r="B2" s="414"/>
      <c r="C2" s="414"/>
      <c r="D2" s="414"/>
      <c r="E2" s="414"/>
    </row>
    <row r="3" spans="1:12" ht="6.95" customHeight="1" x14ac:dyDescent="0.3">
      <c r="A3" s="118"/>
      <c r="B3" s="119"/>
      <c r="C3" s="120"/>
      <c r="D3" s="120"/>
      <c r="E3" s="118"/>
      <c r="F3" s="118"/>
      <c r="G3" s="118"/>
      <c r="H3" s="118"/>
      <c r="I3" s="118"/>
      <c r="J3" s="118"/>
      <c r="K3" s="121"/>
      <c r="L3" s="118"/>
    </row>
    <row r="4" spans="1:12" s="127" customFormat="1" ht="9.9499999999999993" customHeight="1" x14ac:dyDescent="0.25">
      <c r="A4" s="123"/>
      <c r="B4" s="124"/>
      <c r="C4" s="125"/>
      <c r="D4" s="125"/>
      <c r="E4" s="123"/>
      <c r="F4" s="123"/>
      <c r="G4" s="123"/>
      <c r="H4" s="123"/>
      <c r="I4" s="123"/>
      <c r="J4" s="123"/>
      <c r="K4" s="126"/>
      <c r="L4" s="123"/>
    </row>
    <row r="5" spans="1:12" s="131" customFormat="1" ht="15.95" customHeight="1" x14ac:dyDescent="0.25">
      <c r="A5" s="128" t="s">
        <v>0</v>
      </c>
      <c r="B5" s="411">
        <f>'1. Summary'!C5</f>
        <v>0</v>
      </c>
      <c r="C5" s="412"/>
      <c r="D5" s="412"/>
      <c r="E5" s="413"/>
      <c r="F5" s="129"/>
      <c r="G5" s="404" t="s">
        <v>1</v>
      </c>
      <c r="H5" s="356"/>
      <c r="I5" s="264">
        <f>'1. Summary'!L5</f>
        <v>0</v>
      </c>
      <c r="J5" s="129"/>
      <c r="K5" s="130"/>
      <c r="L5" s="130"/>
    </row>
    <row r="6" spans="1:12" s="131" customFormat="1" ht="15.95" customHeight="1" x14ac:dyDescent="0.25">
      <c r="A6" s="128" t="s">
        <v>37</v>
      </c>
      <c r="B6" s="417">
        <f>'1. Summary'!C6</f>
        <v>0</v>
      </c>
      <c r="C6" s="412"/>
      <c r="D6" s="412"/>
      <c r="E6" s="413"/>
      <c r="F6" s="129"/>
      <c r="G6" s="405" t="s">
        <v>3</v>
      </c>
      <c r="H6" s="356"/>
      <c r="I6" s="252">
        <f>'1. Summary'!L6</f>
        <v>0</v>
      </c>
      <c r="J6" s="129"/>
      <c r="K6" s="130"/>
      <c r="L6" s="130"/>
    </row>
    <row r="7" spans="1:12" s="131" customFormat="1" ht="15.95" customHeight="1" x14ac:dyDescent="0.25">
      <c r="A7" s="128" t="s">
        <v>4</v>
      </c>
      <c r="B7" s="411">
        <f>'1. Summary'!C7</f>
        <v>0</v>
      </c>
      <c r="C7" s="412"/>
      <c r="D7" s="412"/>
      <c r="E7" s="413"/>
      <c r="F7" s="129"/>
      <c r="G7" s="418"/>
      <c r="H7" s="419"/>
      <c r="I7" s="130"/>
      <c r="J7" s="129"/>
      <c r="K7" s="130"/>
      <c r="L7" s="130"/>
    </row>
    <row r="8" spans="1:12" s="127" customFormat="1" ht="9.9499999999999993" customHeight="1" thickBot="1" x14ac:dyDescent="0.3">
      <c r="A8" s="126"/>
      <c r="B8" s="132"/>
      <c r="C8" s="133"/>
      <c r="D8" s="133"/>
      <c r="E8" s="133"/>
      <c r="F8" s="133"/>
      <c r="G8" s="133"/>
      <c r="H8" s="133"/>
      <c r="I8" s="133"/>
      <c r="J8" s="133"/>
      <c r="K8" s="123"/>
      <c r="L8" s="123"/>
    </row>
    <row r="9" spans="1:12" s="48" customFormat="1" ht="12.75" x14ac:dyDescent="0.25">
      <c r="A9" s="134" t="s">
        <v>38</v>
      </c>
      <c r="B9" s="135"/>
      <c r="C9" s="136"/>
      <c r="D9" s="136"/>
      <c r="E9" s="136"/>
      <c r="F9" s="137"/>
      <c r="G9" s="136"/>
      <c r="H9" s="136"/>
      <c r="I9" s="136"/>
      <c r="J9" s="136"/>
      <c r="K9" s="136"/>
      <c r="L9" s="138"/>
    </row>
    <row r="10" spans="1:12" s="48" customFormat="1" ht="12.75" x14ac:dyDescent="0.25">
      <c r="A10" s="139" t="s">
        <v>39</v>
      </c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2"/>
    </row>
    <row r="11" spans="1:12" s="148" customFormat="1" ht="15.95" customHeight="1" x14ac:dyDescent="0.25">
      <c r="A11" s="143" t="s">
        <v>40</v>
      </c>
      <c r="B11" s="144"/>
      <c r="C11" s="145"/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12" s="154" customFormat="1" ht="15.95" customHeight="1" x14ac:dyDescent="0.25">
      <c r="A12" s="149" t="s">
        <v>41</v>
      </c>
      <c r="B12" s="150"/>
      <c r="C12" s="151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s="127" customFormat="1" ht="15.95" customHeight="1" x14ac:dyDescent="0.25">
      <c r="A13" s="155"/>
      <c r="B13" s="156"/>
      <c r="C13" s="157"/>
      <c r="D13" s="157"/>
      <c r="E13" s="157"/>
      <c r="F13" s="157"/>
      <c r="G13" s="157"/>
      <c r="H13" s="157"/>
      <c r="I13" s="157"/>
      <c r="J13" s="157"/>
      <c r="K13" s="157"/>
      <c r="L13" s="158"/>
    </row>
    <row r="14" spans="1:12" s="127" customFormat="1" ht="15.95" customHeight="1" x14ac:dyDescent="0.25">
      <c r="A14" s="250" t="s">
        <v>42</v>
      </c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s="127" customFormat="1" ht="15.95" customHeight="1" x14ac:dyDescent="0.25">
      <c r="A15" s="162" t="s">
        <v>43</v>
      </c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2" s="131" customFormat="1" ht="15.95" customHeight="1" x14ac:dyDescent="0.25">
      <c r="A16" s="163" t="s">
        <v>33</v>
      </c>
      <c r="B16" s="295"/>
      <c r="C16" s="296">
        <f t="shared" ref="C16:L16" si="0">SUM(C14:C15)</f>
        <v>0</v>
      </c>
      <c r="D16" s="296">
        <f t="shared" si="0"/>
        <v>0</v>
      </c>
      <c r="E16" s="296">
        <f t="shared" si="0"/>
        <v>0</v>
      </c>
      <c r="F16" s="296">
        <f t="shared" si="0"/>
        <v>0</v>
      </c>
      <c r="G16" s="296">
        <f t="shared" si="0"/>
        <v>0</v>
      </c>
      <c r="H16" s="296">
        <f t="shared" si="0"/>
        <v>0</v>
      </c>
      <c r="I16" s="296">
        <f t="shared" si="0"/>
        <v>0</v>
      </c>
      <c r="J16" s="296">
        <f t="shared" si="0"/>
        <v>0</v>
      </c>
      <c r="K16" s="296">
        <f t="shared" si="0"/>
        <v>0</v>
      </c>
      <c r="L16" s="297">
        <f t="shared" si="0"/>
        <v>0</v>
      </c>
    </row>
    <row r="17" spans="1:12" s="127" customFormat="1" ht="12" customHeight="1" x14ac:dyDescent="0.25">
      <c r="A17" s="162"/>
      <c r="B17" s="298" t="s">
        <v>44</v>
      </c>
      <c r="C17" s="299"/>
      <c r="D17" s="299"/>
      <c r="E17" s="299"/>
      <c r="F17" s="299"/>
      <c r="G17" s="299"/>
      <c r="H17" s="299"/>
      <c r="I17" s="299"/>
      <c r="J17" s="299"/>
      <c r="K17" s="299"/>
      <c r="L17" s="300"/>
    </row>
    <row r="18" spans="1:12" s="127" customFormat="1" ht="15.95" customHeight="1" x14ac:dyDescent="0.25">
      <c r="A18" s="164" t="s">
        <v>45</v>
      </c>
      <c r="B18" s="301">
        <v>6.0000000000000001E-3</v>
      </c>
      <c r="C18" s="302">
        <f t="shared" ref="C18:L18" si="1">+C14*$B$18</f>
        <v>0</v>
      </c>
      <c r="D18" s="302">
        <f t="shared" si="1"/>
        <v>0</v>
      </c>
      <c r="E18" s="302">
        <f t="shared" si="1"/>
        <v>0</v>
      </c>
      <c r="F18" s="302">
        <f t="shared" si="1"/>
        <v>0</v>
      </c>
      <c r="G18" s="302">
        <f t="shared" si="1"/>
        <v>0</v>
      </c>
      <c r="H18" s="302">
        <f t="shared" si="1"/>
        <v>0</v>
      </c>
      <c r="I18" s="302">
        <f t="shared" si="1"/>
        <v>0</v>
      </c>
      <c r="J18" s="302">
        <f t="shared" si="1"/>
        <v>0</v>
      </c>
      <c r="K18" s="302">
        <f t="shared" si="1"/>
        <v>0</v>
      </c>
      <c r="L18" s="303">
        <f t="shared" si="1"/>
        <v>0</v>
      </c>
    </row>
    <row r="19" spans="1:12" s="127" customFormat="1" ht="15.95" customHeight="1" x14ac:dyDescent="0.25">
      <c r="A19" s="164" t="s">
        <v>46</v>
      </c>
      <c r="B19" s="301">
        <v>6.2E-2</v>
      </c>
      <c r="C19" s="302">
        <f t="shared" ref="C19:L19" si="2">+C14*$B$19</f>
        <v>0</v>
      </c>
      <c r="D19" s="302">
        <f t="shared" si="2"/>
        <v>0</v>
      </c>
      <c r="E19" s="302">
        <f t="shared" si="2"/>
        <v>0</v>
      </c>
      <c r="F19" s="302">
        <f t="shared" si="2"/>
        <v>0</v>
      </c>
      <c r="G19" s="302">
        <f t="shared" si="2"/>
        <v>0</v>
      </c>
      <c r="H19" s="302">
        <f t="shared" si="2"/>
        <v>0</v>
      </c>
      <c r="I19" s="302">
        <f t="shared" si="2"/>
        <v>0</v>
      </c>
      <c r="J19" s="302">
        <f t="shared" si="2"/>
        <v>0</v>
      </c>
      <c r="K19" s="302">
        <f t="shared" si="2"/>
        <v>0</v>
      </c>
      <c r="L19" s="303">
        <f t="shared" si="2"/>
        <v>0</v>
      </c>
    </row>
    <row r="20" spans="1:12" s="127" customFormat="1" ht="15.95" customHeight="1" x14ac:dyDescent="0.25">
      <c r="A20" s="164" t="s">
        <v>47</v>
      </c>
      <c r="B20" s="301">
        <v>1.4500000000000001E-2</v>
      </c>
      <c r="C20" s="302">
        <f t="shared" ref="C20:L20" si="3">+C14*$B$20</f>
        <v>0</v>
      </c>
      <c r="D20" s="302">
        <f t="shared" si="3"/>
        <v>0</v>
      </c>
      <c r="E20" s="302">
        <f t="shared" si="3"/>
        <v>0</v>
      </c>
      <c r="F20" s="302">
        <f t="shared" si="3"/>
        <v>0</v>
      </c>
      <c r="G20" s="302">
        <f t="shared" si="3"/>
        <v>0</v>
      </c>
      <c r="H20" s="302">
        <f t="shared" si="3"/>
        <v>0</v>
      </c>
      <c r="I20" s="302">
        <f t="shared" si="3"/>
        <v>0</v>
      </c>
      <c r="J20" s="302">
        <f t="shared" si="3"/>
        <v>0</v>
      </c>
      <c r="K20" s="302">
        <f t="shared" si="3"/>
        <v>0</v>
      </c>
      <c r="L20" s="303">
        <f t="shared" si="3"/>
        <v>0</v>
      </c>
    </row>
    <row r="21" spans="1:12" s="127" customFormat="1" ht="15.95" customHeight="1" x14ac:dyDescent="0.25">
      <c r="A21" s="164" t="s">
        <v>48</v>
      </c>
      <c r="B21" s="423">
        <v>0.01</v>
      </c>
      <c r="C21" s="302">
        <f t="shared" ref="C21:L21" si="4">+C14*$B$21</f>
        <v>0</v>
      </c>
      <c r="D21" s="302">
        <f t="shared" si="4"/>
        <v>0</v>
      </c>
      <c r="E21" s="302">
        <f t="shared" si="4"/>
        <v>0</v>
      </c>
      <c r="F21" s="302">
        <f t="shared" si="4"/>
        <v>0</v>
      </c>
      <c r="G21" s="302">
        <f t="shared" si="4"/>
        <v>0</v>
      </c>
      <c r="H21" s="302">
        <f t="shared" si="4"/>
        <v>0</v>
      </c>
      <c r="I21" s="302">
        <f t="shared" si="4"/>
        <v>0</v>
      </c>
      <c r="J21" s="302">
        <f t="shared" si="4"/>
        <v>0</v>
      </c>
      <c r="K21" s="302">
        <f t="shared" si="4"/>
        <v>0</v>
      </c>
      <c r="L21" s="303">
        <f t="shared" si="4"/>
        <v>0</v>
      </c>
    </row>
    <row r="22" spans="1:12" s="166" customFormat="1" ht="15.95" customHeight="1" x14ac:dyDescent="0.25">
      <c r="A22" s="165" t="s">
        <v>49</v>
      </c>
      <c r="B22" s="304"/>
      <c r="C22" s="336"/>
      <c r="D22" s="336"/>
      <c r="E22" s="336"/>
      <c r="F22" s="336"/>
      <c r="G22" s="336"/>
      <c r="H22" s="336"/>
      <c r="I22" s="336"/>
      <c r="J22" s="336"/>
      <c r="K22" s="336"/>
      <c r="L22" s="337"/>
    </row>
    <row r="23" spans="1:12" s="131" customFormat="1" ht="15.95" customHeight="1" x14ac:dyDescent="0.25">
      <c r="A23" s="163" t="s">
        <v>50</v>
      </c>
      <c r="B23" s="295"/>
      <c r="C23" s="296">
        <f>SUM(C16:C22)</f>
        <v>0</v>
      </c>
      <c r="D23" s="296">
        <f t="shared" ref="D23:L23" si="5">SUM(D16:D22)</f>
        <v>0</v>
      </c>
      <c r="E23" s="296">
        <f t="shared" si="5"/>
        <v>0</v>
      </c>
      <c r="F23" s="296">
        <f t="shared" si="5"/>
        <v>0</v>
      </c>
      <c r="G23" s="296">
        <f t="shared" si="5"/>
        <v>0</v>
      </c>
      <c r="H23" s="296">
        <f t="shared" si="5"/>
        <v>0</v>
      </c>
      <c r="I23" s="296">
        <f t="shared" si="5"/>
        <v>0</v>
      </c>
      <c r="J23" s="296">
        <f t="shared" si="5"/>
        <v>0</v>
      </c>
      <c r="K23" s="296">
        <f t="shared" si="5"/>
        <v>0</v>
      </c>
      <c r="L23" s="297">
        <f t="shared" si="5"/>
        <v>0</v>
      </c>
    </row>
    <row r="24" spans="1:12" s="127" customFormat="1" ht="20.100000000000001" customHeight="1" x14ac:dyDescent="0.25">
      <c r="A24" s="167" t="s">
        <v>51</v>
      </c>
      <c r="B24" s="305"/>
      <c r="C24" s="306"/>
      <c r="D24" s="306"/>
      <c r="E24" s="306"/>
      <c r="F24" s="306"/>
      <c r="G24" s="306"/>
      <c r="H24" s="306"/>
      <c r="I24" s="306"/>
      <c r="J24" s="306"/>
      <c r="K24" s="306"/>
      <c r="L24" s="307"/>
    </row>
    <row r="25" spans="1:12" s="127" customFormat="1" ht="15.95" customHeight="1" x14ac:dyDescent="0.25">
      <c r="A25" s="168" t="s">
        <v>52</v>
      </c>
      <c r="B25" s="308"/>
      <c r="C25" s="309">
        <f>C14*1.5</f>
        <v>0</v>
      </c>
      <c r="D25" s="309">
        <f t="shared" ref="D25:L25" si="6">D14*1.5</f>
        <v>0</v>
      </c>
      <c r="E25" s="309">
        <f t="shared" si="6"/>
        <v>0</v>
      </c>
      <c r="F25" s="309">
        <f t="shared" si="6"/>
        <v>0</v>
      </c>
      <c r="G25" s="309">
        <f t="shared" si="6"/>
        <v>0</v>
      </c>
      <c r="H25" s="309">
        <f t="shared" si="6"/>
        <v>0</v>
      </c>
      <c r="I25" s="309">
        <f t="shared" si="6"/>
        <v>0</v>
      </c>
      <c r="J25" s="309">
        <f t="shared" si="6"/>
        <v>0</v>
      </c>
      <c r="K25" s="309">
        <f t="shared" si="6"/>
        <v>0</v>
      </c>
      <c r="L25" s="310">
        <f t="shared" si="6"/>
        <v>0</v>
      </c>
    </row>
    <row r="26" spans="1:12" s="127" customFormat="1" ht="15.95" customHeight="1" x14ac:dyDescent="0.25">
      <c r="A26" s="169" t="s">
        <v>53</v>
      </c>
      <c r="B26" s="308"/>
      <c r="C26" s="309">
        <f>C15</f>
        <v>0</v>
      </c>
      <c r="D26" s="309">
        <f t="shared" ref="D26:L26" si="7">D15</f>
        <v>0</v>
      </c>
      <c r="E26" s="309">
        <f t="shared" si="7"/>
        <v>0</v>
      </c>
      <c r="F26" s="309">
        <f t="shared" si="7"/>
        <v>0</v>
      </c>
      <c r="G26" s="309">
        <f t="shared" si="7"/>
        <v>0</v>
      </c>
      <c r="H26" s="309">
        <f t="shared" si="7"/>
        <v>0</v>
      </c>
      <c r="I26" s="309">
        <f t="shared" si="7"/>
        <v>0</v>
      </c>
      <c r="J26" s="309">
        <f t="shared" si="7"/>
        <v>0</v>
      </c>
      <c r="K26" s="309">
        <f t="shared" si="7"/>
        <v>0</v>
      </c>
      <c r="L26" s="310">
        <f t="shared" si="7"/>
        <v>0</v>
      </c>
    </row>
    <row r="27" spans="1:12" s="131" customFormat="1" ht="15.95" customHeight="1" x14ac:dyDescent="0.25">
      <c r="A27" s="170" t="s">
        <v>33</v>
      </c>
      <c r="B27" s="311"/>
      <c r="C27" s="312">
        <f>SUM(C25:C26)</f>
        <v>0</v>
      </c>
      <c r="D27" s="312">
        <f t="shared" ref="D27:L27" si="8">SUM(D25:D26)</f>
        <v>0</v>
      </c>
      <c r="E27" s="312">
        <f t="shared" si="8"/>
        <v>0</v>
      </c>
      <c r="F27" s="312">
        <f t="shared" si="8"/>
        <v>0</v>
      </c>
      <c r="G27" s="312">
        <f t="shared" si="8"/>
        <v>0</v>
      </c>
      <c r="H27" s="312">
        <f t="shared" si="8"/>
        <v>0</v>
      </c>
      <c r="I27" s="312">
        <f t="shared" si="8"/>
        <v>0</v>
      </c>
      <c r="J27" s="312">
        <f t="shared" si="8"/>
        <v>0</v>
      </c>
      <c r="K27" s="312">
        <f t="shared" si="8"/>
        <v>0</v>
      </c>
      <c r="L27" s="313">
        <f t="shared" si="8"/>
        <v>0</v>
      </c>
    </row>
    <row r="28" spans="1:12" s="127" customFormat="1" ht="15.95" customHeight="1" x14ac:dyDescent="0.25">
      <c r="A28" s="169" t="s">
        <v>54</v>
      </c>
      <c r="B28" s="308"/>
      <c r="C28" s="309">
        <f>SUM(C18:C21)*1.5</f>
        <v>0</v>
      </c>
      <c r="D28" s="309">
        <f t="shared" ref="D28:L28" si="9">SUM(D18:D21)*1.5</f>
        <v>0</v>
      </c>
      <c r="E28" s="309">
        <f t="shared" si="9"/>
        <v>0</v>
      </c>
      <c r="F28" s="309">
        <f t="shared" si="9"/>
        <v>0</v>
      </c>
      <c r="G28" s="309">
        <f t="shared" si="9"/>
        <v>0</v>
      </c>
      <c r="H28" s="309">
        <f t="shared" si="9"/>
        <v>0</v>
      </c>
      <c r="I28" s="309">
        <f t="shared" si="9"/>
        <v>0</v>
      </c>
      <c r="J28" s="309">
        <f t="shared" si="9"/>
        <v>0</v>
      </c>
      <c r="K28" s="309">
        <f t="shared" si="9"/>
        <v>0</v>
      </c>
      <c r="L28" s="310">
        <f t="shared" si="9"/>
        <v>0</v>
      </c>
    </row>
    <row r="29" spans="1:12" s="127" customFormat="1" ht="15.95" customHeight="1" x14ac:dyDescent="0.25">
      <c r="A29" s="169" t="s">
        <v>55</v>
      </c>
      <c r="B29" s="308"/>
      <c r="C29" s="309">
        <f>C22</f>
        <v>0</v>
      </c>
      <c r="D29" s="309">
        <f t="shared" ref="D29:L29" si="10">D22</f>
        <v>0</v>
      </c>
      <c r="E29" s="309">
        <f t="shared" si="10"/>
        <v>0</v>
      </c>
      <c r="F29" s="309">
        <f t="shared" si="10"/>
        <v>0</v>
      </c>
      <c r="G29" s="309">
        <f t="shared" si="10"/>
        <v>0</v>
      </c>
      <c r="H29" s="309">
        <f t="shared" si="10"/>
        <v>0</v>
      </c>
      <c r="I29" s="309">
        <f t="shared" si="10"/>
        <v>0</v>
      </c>
      <c r="J29" s="309">
        <f t="shared" si="10"/>
        <v>0</v>
      </c>
      <c r="K29" s="309">
        <f t="shared" si="10"/>
        <v>0</v>
      </c>
      <c r="L29" s="310">
        <f t="shared" si="10"/>
        <v>0</v>
      </c>
    </row>
    <row r="30" spans="1:12" s="131" customFormat="1" ht="15.95" customHeight="1" x14ac:dyDescent="0.25">
      <c r="A30" s="170" t="s">
        <v>56</v>
      </c>
      <c r="B30" s="311"/>
      <c r="C30" s="314">
        <f>SUM(C27:C29)</f>
        <v>0</v>
      </c>
      <c r="D30" s="314">
        <f t="shared" ref="D30:L30" si="11">SUM(D27:D29)</f>
        <v>0</v>
      </c>
      <c r="E30" s="314">
        <f t="shared" si="11"/>
        <v>0</v>
      </c>
      <c r="F30" s="314">
        <f t="shared" si="11"/>
        <v>0</v>
      </c>
      <c r="G30" s="314">
        <f t="shared" si="11"/>
        <v>0</v>
      </c>
      <c r="H30" s="314">
        <f t="shared" si="11"/>
        <v>0</v>
      </c>
      <c r="I30" s="314">
        <f t="shared" si="11"/>
        <v>0</v>
      </c>
      <c r="J30" s="314">
        <f t="shared" si="11"/>
        <v>0</v>
      </c>
      <c r="K30" s="314">
        <f t="shared" si="11"/>
        <v>0</v>
      </c>
      <c r="L30" s="315">
        <f t="shared" si="11"/>
        <v>0</v>
      </c>
    </row>
    <row r="31" spans="1:12" s="73" customFormat="1" ht="15.95" customHeight="1" x14ac:dyDescent="0.25">
      <c r="A31" s="171"/>
      <c r="B31" s="316"/>
      <c r="C31" s="317"/>
      <c r="D31" s="317"/>
      <c r="E31" s="317"/>
      <c r="F31" s="317"/>
      <c r="G31" s="317"/>
      <c r="H31" s="317"/>
      <c r="I31" s="317"/>
      <c r="J31" s="317"/>
      <c r="K31" s="317"/>
      <c r="L31" s="318"/>
    </row>
    <row r="32" spans="1:12" s="127" customFormat="1" ht="15.95" customHeight="1" x14ac:dyDescent="0.25">
      <c r="A32" s="170" t="s">
        <v>57</v>
      </c>
      <c r="B32" s="308"/>
      <c r="C32" s="309">
        <f t="shared" ref="C32:L32" si="12">C30-C23</f>
        <v>0</v>
      </c>
      <c r="D32" s="309">
        <f t="shared" si="12"/>
        <v>0</v>
      </c>
      <c r="E32" s="309">
        <f t="shared" si="12"/>
        <v>0</v>
      </c>
      <c r="F32" s="309">
        <f t="shared" si="12"/>
        <v>0</v>
      </c>
      <c r="G32" s="309">
        <f t="shared" si="12"/>
        <v>0</v>
      </c>
      <c r="H32" s="309">
        <f t="shared" si="12"/>
        <v>0</v>
      </c>
      <c r="I32" s="309">
        <f t="shared" si="12"/>
        <v>0</v>
      </c>
      <c r="J32" s="309">
        <f t="shared" si="12"/>
        <v>0</v>
      </c>
      <c r="K32" s="309">
        <f t="shared" si="12"/>
        <v>0</v>
      </c>
      <c r="L32" s="310">
        <f t="shared" si="12"/>
        <v>0</v>
      </c>
    </row>
    <row r="33" spans="1:12" s="73" customFormat="1" ht="9.9499999999999993" customHeight="1" thickBot="1" x14ac:dyDescent="0.3">
      <c r="A33" s="172"/>
      <c r="B33" s="319"/>
      <c r="C33" s="320"/>
      <c r="D33" s="320"/>
      <c r="E33" s="320"/>
      <c r="F33" s="320"/>
      <c r="G33" s="320"/>
      <c r="H33" s="320"/>
      <c r="I33" s="320"/>
      <c r="J33" s="320"/>
      <c r="K33" s="320"/>
      <c r="L33" s="321"/>
    </row>
    <row r="34" spans="1:12" s="127" customFormat="1" ht="9.9499999999999993" customHeight="1" x14ac:dyDescent="0.15">
      <c r="A34" s="173"/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</row>
    <row r="35" spans="1:12" s="127" customFormat="1" ht="12" customHeight="1" x14ac:dyDescent="0.25">
      <c r="A35" s="176" t="s">
        <v>58</v>
      </c>
      <c r="B35" s="177" t="s">
        <v>59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9"/>
    </row>
    <row r="36" spans="1:12" s="127" customFormat="1" ht="12" customHeight="1" x14ac:dyDescent="0.25">
      <c r="A36" s="176"/>
      <c r="B36" s="177" t="s">
        <v>60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9"/>
    </row>
    <row r="37" spans="1:12" s="127" customFormat="1" ht="12" customHeight="1" x14ac:dyDescent="0.25">
      <c r="A37" s="176"/>
      <c r="B37" s="180" t="s">
        <v>61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9"/>
    </row>
    <row r="38" spans="1:12" s="127" customFormat="1" ht="12" customHeight="1" x14ac:dyDescent="0.25">
      <c r="A38" s="176"/>
      <c r="B38" s="180" t="s">
        <v>62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9"/>
    </row>
    <row r="39" spans="1:12" s="127" customFormat="1" ht="12" customHeight="1" x14ac:dyDescent="0.25">
      <c r="A39" s="176"/>
      <c r="B39" s="180" t="s">
        <v>63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9"/>
    </row>
    <row r="40" spans="1:12" s="127" customFormat="1" ht="12" customHeight="1" x14ac:dyDescent="0.25">
      <c r="A40" s="176"/>
      <c r="B40" s="181" t="s">
        <v>64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9"/>
    </row>
    <row r="41" spans="1:12" s="127" customFormat="1" ht="12" customHeight="1" x14ac:dyDescent="0.25">
      <c r="A41" s="176"/>
      <c r="B41" s="181"/>
      <c r="C41" s="178" t="s">
        <v>65</v>
      </c>
      <c r="D41" s="178"/>
      <c r="E41" s="178"/>
      <c r="F41" s="178"/>
      <c r="G41" s="178"/>
      <c r="H41" s="178"/>
      <c r="I41" s="178"/>
      <c r="J41" s="178"/>
      <c r="K41" s="178"/>
      <c r="L41" s="179"/>
    </row>
    <row r="42" spans="1:12" s="127" customFormat="1" ht="12" customHeight="1" x14ac:dyDescent="0.25">
      <c r="A42" s="178"/>
      <c r="B42" s="181" t="s">
        <v>66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9"/>
    </row>
    <row r="43" spans="1:12" s="127" customFormat="1" ht="12" customHeight="1" x14ac:dyDescent="0.25">
      <c r="A43" s="178"/>
      <c r="B43" s="181"/>
      <c r="C43" s="180" t="s">
        <v>67</v>
      </c>
      <c r="D43" s="180"/>
      <c r="E43" s="180"/>
      <c r="F43" s="180"/>
      <c r="G43" s="180"/>
      <c r="H43" s="180"/>
      <c r="I43" s="180"/>
      <c r="J43" s="180"/>
      <c r="K43" s="180"/>
      <c r="L43" s="269"/>
    </row>
    <row r="44" spans="1:12" s="184" customFormat="1" ht="12" customHeight="1" x14ac:dyDescent="0.2">
      <c r="A44" s="182"/>
      <c r="B44" s="183"/>
    </row>
    <row r="45" spans="1:12" s="184" customFormat="1" ht="12" customHeight="1" x14ac:dyDescent="0.2">
      <c r="A45" s="185"/>
      <c r="B45" s="183"/>
    </row>
    <row r="46" spans="1:12" s="184" customFormat="1" ht="12" customHeight="1" x14ac:dyDescent="0.2">
      <c r="B46" s="183"/>
    </row>
  </sheetData>
  <sheetProtection algorithmName="SHA-512" hashValue="JoGzH3GovqueSSmBStS4slNZXSn+cC1zUol230s5CwjF+kSRhXhLI2Qx3peJvnMYYhn4DTYq2bHPV1yq3LyEWw==" saltValue="BRQ6Jj0cKJofLAmfan2uLg==" spinCount="100000" sheet="1" objects="1" scenarios="1" selectLockedCells="1"/>
  <customSheetViews>
    <customSheetView guid="{4E421DA5-2235-40C9-AE70-8142B24F3F3D}" showPageBreaks="1" fitToPage="1" view="pageLayout">
      <selection activeCell="K14" sqref="K14"/>
      <pageMargins left="0.7" right="0.7" top="0.75" bottom="0.75" header="0.3" footer="0.3"/>
      <pageSetup scale="81" orientation="landscape" r:id="rId1"/>
      <headerFooter>
        <oddFooter>&amp;L&amp;"Arial,Regular"&amp;8Revised June 23, 2017&amp;C&amp;"Arial,Regular"&amp;8Page 3 of 4&amp;R&amp;"Arial,Regular"&amp;8CPD Form 01 26 00-h</oddFooter>
      </headerFooter>
    </customSheetView>
    <customSheetView guid="{467F6750-6678-4CCE-9F18-DC3C7BCEB1FF}" showPageBreaks="1" fitToPage="1" view="pageLayout">
      <selection activeCell="F1" sqref="F1:L1"/>
      <pageMargins left="0.7" right="0.7" top="0.75" bottom="0.75" header="0.3" footer="0.3"/>
      <pageSetup scale="81" orientation="landscape" r:id="rId2"/>
      <headerFooter>
        <oddFooter>&amp;L&amp;"Arial,Regular"&amp;8Revised 05/13/2016&amp;C&amp;"Arial,Regular"&amp;8Page &amp;P of &amp;N&amp;R&amp;"Arial,Regular"&amp;8CPD Form 01 26 00-h</oddFooter>
      </headerFooter>
    </customSheetView>
  </customSheetViews>
  <mergeCells count="8">
    <mergeCell ref="B7:E7"/>
    <mergeCell ref="A1:E2"/>
    <mergeCell ref="F1:L1"/>
    <mergeCell ref="B5:E5"/>
    <mergeCell ref="B6:E6"/>
    <mergeCell ref="G5:H5"/>
    <mergeCell ref="G6:H6"/>
    <mergeCell ref="G7:H7"/>
  </mergeCells>
  <pageMargins left="0.7" right="0.7" top="0.75" bottom="0.75" header="0.3" footer="0.3"/>
  <pageSetup scale="81" orientation="landscape" r:id="rId3"/>
  <headerFooter>
    <oddFooter>&amp;L&amp;"Arial,Regular"&amp;8Revised 06/23/2017&amp;C&amp;"Arial,Regular"&amp;8Page 3 of 4&amp;R&amp;"Arial,Regular"&amp;8CPD Form 01 26 00-h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view="pageLayout" zoomScaleNormal="100" workbookViewId="0">
      <selection activeCell="E2" sqref="E2"/>
    </sheetView>
  </sheetViews>
  <sheetFormatPr defaultRowHeight="12.75" x14ac:dyDescent="0.25"/>
  <cols>
    <col min="1" max="1" width="35.7109375" style="188" customWidth="1"/>
    <col min="2" max="2" width="20.7109375" style="188" customWidth="1"/>
    <col min="3" max="3" width="15.7109375" style="241" customWidth="1"/>
    <col min="4" max="4" width="8.7109375" style="241" customWidth="1"/>
    <col min="5" max="6" width="15.7109375" style="188" customWidth="1"/>
    <col min="7" max="7" width="12.7109375" style="188" customWidth="1"/>
    <col min="8" max="8" width="15.7109375" style="241" customWidth="1"/>
    <col min="9" max="9" width="12.7109375" style="188" customWidth="1"/>
    <col min="10" max="10" width="15.7109375" style="242" customWidth="1"/>
    <col min="11" max="256" width="9.140625" style="188"/>
    <col min="257" max="257" width="35.7109375" style="188" customWidth="1"/>
    <col min="258" max="258" width="20.7109375" style="188" customWidth="1"/>
    <col min="259" max="259" width="15.7109375" style="188" customWidth="1"/>
    <col min="260" max="260" width="8.7109375" style="188" customWidth="1"/>
    <col min="261" max="262" width="15.7109375" style="188" customWidth="1"/>
    <col min="263" max="263" width="12.7109375" style="188" customWidth="1"/>
    <col min="264" max="264" width="15.7109375" style="188" customWidth="1"/>
    <col min="265" max="265" width="12.7109375" style="188" customWidth="1"/>
    <col min="266" max="266" width="15.7109375" style="188" customWidth="1"/>
    <col min="267" max="512" width="9.140625" style="188"/>
    <col min="513" max="513" width="35.7109375" style="188" customWidth="1"/>
    <col min="514" max="514" width="20.7109375" style="188" customWidth="1"/>
    <col min="515" max="515" width="15.7109375" style="188" customWidth="1"/>
    <col min="516" max="516" width="8.7109375" style="188" customWidth="1"/>
    <col min="517" max="518" width="15.7109375" style="188" customWidth="1"/>
    <col min="519" max="519" width="12.7109375" style="188" customWidth="1"/>
    <col min="520" max="520" width="15.7109375" style="188" customWidth="1"/>
    <col min="521" max="521" width="12.7109375" style="188" customWidth="1"/>
    <col min="522" max="522" width="15.7109375" style="188" customWidth="1"/>
    <col min="523" max="768" width="9.140625" style="188"/>
    <col min="769" max="769" width="35.7109375" style="188" customWidth="1"/>
    <col min="770" max="770" width="20.7109375" style="188" customWidth="1"/>
    <col min="771" max="771" width="15.7109375" style="188" customWidth="1"/>
    <col min="772" max="772" width="8.7109375" style="188" customWidth="1"/>
    <col min="773" max="774" width="15.7109375" style="188" customWidth="1"/>
    <col min="775" max="775" width="12.7109375" style="188" customWidth="1"/>
    <col min="776" max="776" width="15.7109375" style="188" customWidth="1"/>
    <col min="777" max="777" width="12.7109375" style="188" customWidth="1"/>
    <col min="778" max="778" width="15.7109375" style="188" customWidth="1"/>
    <col min="779" max="1024" width="9.140625" style="188"/>
    <col min="1025" max="1025" width="35.7109375" style="188" customWidth="1"/>
    <col min="1026" max="1026" width="20.7109375" style="188" customWidth="1"/>
    <col min="1027" max="1027" width="15.7109375" style="188" customWidth="1"/>
    <col min="1028" max="1028" width="8.7109375" style="188" customWidth="1"/>
    <col min="1029" max="1030" width="15.7109375" style="188" customWidth="1"/>
    <col min="1031" max="1031" width="12.7109375" style="188" customWidth="1"/>
    <col min="1032" max="1032" width="15.7109375" style="188" customWidth="1"/>
    <col min="1033" max="1033" width="12.7109375" style="188" customWidth="1"/>
    <col min="1034" max="1034" width="15.7109375" style="188" customWidth="1"/>
    <col min="1035" max="1280" width="9.140625" style="188"/>
    <col min="1281" max="1281" width="35.7109375" style="188" customWidth="1"/>
    <col min="1282" max="1282" width="20.7109375" style="188" customWidth="1"/>
    <col min="1283" max="1283" width="15.7109375" style="188" customWidth="1"/>
    <col min="1284" max="1284" width="8.7109375" style="188" customWidth="1"/>
    <col min="1285" max="1286" width="15.7109375" style="188" customWidth="1"/>
    <col min="1287" max="1287" width="12.7109375" style="188" customWidth="1"/>
    <col min="1288" max="1288" width="15.7109375" style="188" customWidth="1"/>
    <col min="1289" max="1289" width="12.7109375" style="188" customWidth="1"/>
    <col min="1290" max="1290" width="15.7109375" style="188" customWidth="1"/>
    <col min="1291" max="1536" width="9.140625" style="188"/>
    <col min="1537" max="1537" width="35.7109375" style="188" customWidth="1"/>
    <col min="1538" max="1538" width="20.7109375" style="188" customWidth="1"/>
    <col min="1539" max="1539" width="15.7109375" style="188" customWidth="1"/>
    <col min="1540" max="1540" width="8.7109375" style="188" customWidth="1"/>
    <col min="1541" max="1542" width="15.7109375" style="188" customWidth="1"/>
    <col min="1543" max="1543" width="12.7109375" style="188" customWidth="1"/>
    <col min="1544" max="1544" width="15.7109375" style="188" customWidth="1"/>
    <col min="1545" max="1545" width="12.7109375" style="188" customWidth="1"/>
    <col min="1546" max="1546" width="15.7109375" style="188" customWidth="1"/>
    <col min="1547" max="1792" width="9.140625" style="188"/>
    <col min="1793" max="1793" width="35.7109375" style="188" customWidth="1"/>
    <col min="1794" max="1794" width="20.7109375" style="188" customWidth="1"/>
    <col min="1795" max="1795" width="15.7109375" style="188" customWidth="1"/>
    <col min="1796" max="1796" width="8.7109375" style="188" customWidth="1"/>
    <col min="1797" max="1798" width="15.7109375" style="188" customWidth="1"/>
    <col min="1799" max="1799" width="12.7109375" style="188" customWidth="1"/>
    <col min="1800" max="1800" width="15.7109375" style="188" customWidth="1"/>
    <col min="1801" max="1801" width="12.7109375" style="188" customWidth="1"/>
    <col min="1802" max="1802" width="15.7109375" style="188" customWidth="1"/>
    <col min="1803" max="2048" width="9.140625" style="188"/>
    <col min="2049" max="2049" width="35.7109375" style="188" customWidth="1"/>
    <col min="2050" max="2050" width="20.7109375" style="188" customWidth="1"/>
    <col min="2051" max="2051" width="15.7109375" style="188" customWidth="1"/>
    <col min="2052" max="2052" width="8.7109375" style="188" customWidth="1"/>
    <col min="2053" max="2054" width="15.7109375" style="188" customWidth="1"/>
    <col min="2055" max="2055" width="12.7109375" style="188" customWidth="1"/>
    <col min="2056" max="2056" width="15.7109375" style="188" customWidth="1"/>
    <col min="2057" max="2057" width="12.7109375" style="188" customWidth="1"/>
    <col min="2058" max="2058" width="15.7109375" style="188" customWidth="1"/>
    <col min="2059" max="2304" width="9.140625" style="188"/>
    <col min="2305" max="2305" width="35.7109375" style="188" customWidth="1"/>
    <col min="2306" max="2306" width="20.7109375" style="188" customWidth="1"/>
    <col min="2307" max="2307" width="15.7109375" style="188" customWidth="1"/>
    <col min="2308" max="2308" width="8.7109375" style="188" customWidth="1"/>
    <col min="2309" max="2310" width="15.7109375" style="188" customWidth="1"/>
    <col min="2311" max="2311" width="12.7109375" style="188" customWidth="1"/>
    <col min="2312" max="2312" width="15.7109375" style="188" customWidth="1"/>
    <col min="2313" max="2313" width="12.7109375" style="188" customWidth="1"/>
    <col min="2314" max="2314" width="15.7109375" style="188" customWidth="1"/>
    <col min="2315" max="2560" width="9.140625" style="188"/>
    <col min="2561" max="2561" width="35.7109375" style="188" customWidth="1"/>
    <col min="2562" max="2562" width="20.7109375" style="188" customWidth="1"/>
    <col min="2563" max="2563" width="15.7109375" style="188" customWidth="1"/>
    <col min="2564" max="2564" width="8.7109375" style="188" customWidth="1"/>
    <col min="2565" max="2566" width="15.7109375" style="188" customWidth="1"/>
    <col min="2567" max="2567" width="12.7109375" style="188" customWidth="1"/>
    <col min="2568" max="2568" width="15.7109375" style="188" customWidth="1"/>
    <col min="2569" max="2569" width="12.7109375" style="188" customWidth="1"/>
    <col min="2570" max="2570" width="15.7109375" style="188" customWidth="1"/>
    <col min="2571" max="2816" width="9.140625" style="188"/>
    <col min="2817" max="2817" width="35.7109375" style="188" customWidth="1"/>
    <col min="2818" max="2818" width="20.7109375" style="188" customWidth="1"/>
    <col min="2819" max="2819" width="15.7109375" style="188" customWidth="1"/>
    <col min="2820" max="2820" width="8.7109375" style="188" customWidth="1"/>
    <col min="2821" max="2822" width="15.7109375" style="188" customWidth="1"/>
    <col min="2823" max="2823" width="12.7109375" style="188" customWidth="1"/>
    <col min="2824" max="2824" width="15.7109375" style="188" customWidth="1"/>
    <col min="2825" max="2825" width="12.7109375" style="188" customWidth="1"/>
    <col min="2826" max="2826" width="15.7109375" style="188" customWidth="1"/>
    <col min="2827" max="3072" width="9.140625" style="188"/>
    <col min="3073" max="3073" width="35.7109375" style="188" customWidth="1"/>
    <col min="3074" max="3074" width="20.7109375" style="188" customWidth="1"/>
    <col min="3075" max="3075" width="15.7109375" style="188" customWidth="1"/>
    <col min="3076" max="3076" width="8.7109375" style="188" customWidth="1"/>
    <col min="3077" max="3078" width="15.7109375" style="188" customWidth="1"/>
    <col min="3079" max="3079" width="12.7109375" style="188" customWidth="1"/>
    <col min="3080" max="3080" width="15.7109375" style="188" customWidth="1"/>
    <col min="3081" max="3081" width="12.7109375" style="188" customWidth="1"/>
    <col min="3082" max="3082" width="15.7109375" style="188" customWidth="1"/>
    <col min="3083" max="3328" width="9.140625" style="188"/>
    <col min="3329" max="3329" width="35.7109375" style="188" customWidth="1"/>
    <col min="3330" max="3330" width="20.7109375" style="188" customWidth="1"/>
    <col min="3331" max="3331" width="15.7109375" style="188" customWidth="1"/>
    <col min="3332" max="3332" width="8.7109375" style="188" customWidth="1"/>
    <col min="3333" max="3334" width="15.7109375" style="188" customWidth="1"/>
    <col min="3335" max="3335" width="12.7109375" style="188" customWidth="1"/>
    <col min="3336" max="3336" width="15.7109375" style="188" customWidth="1"/>
    <col min="3337" max="3337" width="12.7109375" style="188" customWidth="1"/>
    <col min="3338" max="3338" width="15.7109375" style="188" customWidth="1"/>
    <col min="3339" max="3584" width="9.140625" style="188"/>
    <col min="3585" max="3585" width="35.7109375" style="188" customWidth="1"/>
    <col min="3586" max="3586" width="20.7109375" style="188" customWidth="1"/>
    <col min="3587" max="3587" width="15.7109375" style="188" customWidth="1"/>
    <col min="3588" max="3588" width="8.7109375" style="188" customWidth="1"/>
    <col min="3589" max="3590" width="15.7109375" style="188" customWidth="1"/>
    <col min="3591" max="3591" width="12.7109375" style="188" customWidth="1"/>
    <col min="3592" max="3592" width="15.7109375" style="188" customWidth="1"/>
    <col min="3593" max="3593" width="12.7109375" style="188" customWidth="1"/>
    <col min="3594" max="3594" width="15.7109375" style="188" customWidth="1"/>
    <col min="3595" max="3840" width="9.140625" style="188"/>
    <col min="3841" max="3841" width="35.7109375" style="188" customWidth="1"/>
    <col min="3842" max="3842" width="20.7109375" style="188" customWidth="1"/>
    <col min="3843" max="3843" width="15.7109375" style="188" customWidth="1"/>
    <col min="3844" max="3844" width="8.7109375" style="188" customWidth="1"/>
    <col min="3845" max="3846" width="15.7109375" style="188" customWidth="1"/>
    <col min="3847" max="3847" width="12.7109375" style="188" customWidth="1"/>
    <col min="3848" max="3848" width="15.7109375" style="188" customWidth="1"/>
    <col min="3849" max="3849" width="12.7109375" style="188" customWidth="1"/>
    <col min="3850" max="3850" width="15.7109375" style="188" customWidth="1"/>
    <col min="3851" max="4096" width="9.140625" style="188"/>
    <col min="4097" max="4097" width="35.7109375" style="188" customWidth="1"/>
    <col min="4098" max="4098" width="20.7109375" style="188" customWidth="1"/>
    <col min="4099" max="4099" width="15.7109375" style="188" customWidth="1"/>
    <col min="4100" max="4100" width="8.7109375" style="188" customWidth="1"/>
    <col min="4101" max="4102" width="15.7109375" style="188" customWidth="1"/>
    <col min="4103" max="4103" width="12.7109375" style="188" customWidth="1"/>
    <col min="4104" max="4104" width="15.7109375" style="188" customWidth="1"/>
    <col min="4105" max="4105" width="12.7109375" style="188" customWidth="1"/>
    <col min="4106" max="4106" width="15.7109375" style="188" customWidth="1"/>
    <col min="4107" max="4352" width="9.140625" style="188"/>
    <col min="4353" max="4353" width="35.7109375" style="188" customWidth="1"/>
    <col min="4354" max="4354" width="20.7109375" style="188" customWidth="1"/>
    <col min="4355" max="4355" width="15.7109375" style="188" customWidth="1"/>
    <col min="4356" max="4356" width="8.7109375" style="188" customWidth="1"/>
    <col min="4357" max="4358" width="15.7109375" style="188" customWidth="1"/>
    <col min="4359" max="4359" width="12.7109375" style="188" customWidth="1"/>
    <col min="4360" max="4360" width="15.7109375" style="188" customWidth="1"/>
    <col min="4361" max="4361" width="12.7109375" style="188" customWidth="1"/>
    <col min="4362" max="4362" width="15.7109375" style="188" customWidth="1"/>
    <col min="4363" max="4608" width="9.140625" style="188"/>
    <col min="4609" max="4609" width="35.7109375" style="188" customWidth="1"/>
    <col min="4610" max="4610" width="20.7109375" style="188" customWidth="1"/>
    <col min="4611" max="4611" width="15.7109375" style="188" customWidth="1"/>
    <col min="4612" max="4612" width="8.7109375" style="188" customWidth="1"/>
    <col min="4613" max="4614" width="15.7109375" style="188" customWidth="1"/>
    <col min="4615" max="4615" width="12.7109375" style="188" customWidth="1"/>
    <col min="4616" max="4616" width="15.7109375" style="188" customWidth="1"/>
    <col min="4617" max="4617" width="12.7109375" style="188" customWidth="1"/>
    <col min="4618" max="4618" width="15.7109375" style="188" customWidth="1"/>
    <col min="4619" max="4864" width="9.140625" style="188"/>
    <col min="4865" max="4865" width="35.7109375" style="188" customWidth="1"/>
    <col min="4866" max="4866" width="20.7109375" style="188" customWidth="1"/>
    <col min="4867" max="4867" width="15.7109375" style="188" customWidth="1"/>
    <col min="4868" max="4868" width="8.7109375" style="188" customWidth="1"/>
    <col min="4869" max="4870" width="15.7109375" style="188" customWidth="1"/>
    <col min="4871" max="4871" width="12.7109375" style="188" customWidth="1"/>
    <col min="4872" max="4872" width="15.7109375" style="188" customWidth="1"/>
    <col min="4873" max="4873" width="12.7109375" style="188" customWidth="1"/>
    <col min="4874" max="4874" width="15.7109375" style="188" customWidth="1"/>
    <col min="4875" max="5120" width="9.140625" style="188"/>
    <col min="5121" max="5121" width="35.7109375" style="188" customWidth="1"/>
    <col min="5122" max="5122" width="20.7109375" style="188" customWidth="1"/>
    <col min="5123" max="5123" width="15.7109375" style="188" customWidth="1"/>
    <col min="5124" max="5124" width="8.7109375" style="188" customWidth="1"/>
    <col min="5125" max="5126" width="15.7109375" style="188" customWidth="1"/>
    <col min="5127" max="5127" width="12.7109375" style="188" customWidth="1"/>
    <col min="5128" max="5128" width="15.7109375" style="188" customWidth="1"/>
    <col min="5129" max="5129" width="12.7109375" style="188" customWidth="1"/>
    <col min="5130" max="5130" width="15.7109375" style="188" customWidth="1"/>
    <col min="5131" max="5376" width="9.140625" style="188"/>
    <col min="5377" max="5377" width="35.7109375" style="188" customWidth="1"/>
    <col min="5378" max="5378" width="20.7109375" style="188" customWidth="1"/>
    <col min="5379" max="5379" width="15.7109375" style="188" customWidth="1"/>
    <col min="5380" max="5380" width="8.7109375" style="188" customWidth="1"/>
    <col min="5381" max="5382" width="15.7109375" style="188" customWidth="1"/>
    <col min="5383" max="5383" width="12.7109375" style="188" customWidth="1"/>
    <col min="5384" max="5384" width="15.7109375" style="188" customWidth="1"/>
    <col min="5385" max="5385" width="12.7109375" style="188" customWidth="1"/>
    <col min="5386" max="5386" width="15.7109375" style="188" customWidth="1"/>
    <col min="5387" max="5632" width="9.140625" style="188"/>
    <col min="5633" max="5633" width="35.7109375" style="188" customWidth="1"/>
    <col min="5634" max="5634" width="20.7109375" style="188" customWidth="1"/>
    <col min="5635" max="5635" width="15.7109375" style="188" customWidth="1"/>
    <col min="5636" max="5636" width="8.7109375" style="188" customWidth="1"/>
    <col min="5637" max="5638" width="15.7109375" style="188" customWidth="1"/>
    <col min="5639" max="5639" width="12.7109375" style="188" customWidth="1"/>
    <col min="5640" max="5640" width="15.7109375" style="188" customWidth="1"/>
    <col min="5641" max="5641" width="12.7109375" style="188" customWidth="1"/>
    <col min="5642" max="5642" width="15.7109375" style="188" customWidth="1"/>
    <col min="5643" max="5888" width="9.140625" style="188"/>
    <col min="5889" max="5889" width="35.7109375" style="188" customWidth="1"/>
    <col min="5890" max="5890" width="20.7109375" style="188" customWidth="1"/>
    <col min="5891" max="5891" width="15.7109375" style="188" customWidth="1"/>
    <col min="5892" max="5892" width="8.7109375" style="188" customWidth="1"/>
    <col min="5893" max="5894" width="15.7109375" style="188" customWidth="1"/>
    <col min="5895" max="5895" width="12.7109375" style="188" customWidth="1"/>
    <col min="5896" max="5896" width="15.7109375" style="188" customWidth="1"/>
    <col min="5897" max="5897" width="12.7109375" style="188" customWidth="1"/>
    <col min="5898" max="5898" width="15.7109375" style="188" customWidth="1"/>
    <col min="5899" max="6144" width="9.140625" style="188"/>
    <col min="6145" max="6145" width="35.7109375" style="188" customWidth="1"/>
    <col min="6146" max="6146" width="20.7109375" style="188" customWidth="1"/>
    <col min="6147" max="6147" width="15.7109375" style="188" customWidth="1"/>
    <col min="6148" max="6148" width="8.7109375" style="188" customWidth="1"/>
    <col min="6149" max="6150" width="15.7109375" style="188" customWidth="1"/>
    <col min="6151" max="6151" width="12.7109375" style="188" customWidth="1"/>
    <col min="6152" max="6152" width="15.7109375" style="188" customWidth="1"/>
    <col min="6153" max="6153" width="12.7109375" style="188" customWidth="1"/>
    <col min="6154" max="6154" width="15.7109375" style="188" customWidth="1"/>
    <col min="6155" max="6400" width="9.140625" style="188"/>
    <col min="6401" max="6401" width="35.7109375" style="188" customWidth="1"/>
    <col min="6402" max="6402" width="20.7109375" style="188" customWidth="1"/>
    <col min="6403" max="6403" width="15.7109375" style="188" customWidth="1"/>
    <col min="6404" max="6404" width="8.7109375" style="188" customWidth="1"/>
    <col min="6405" max="6406" width="15.7109375" style="188" customWidth="1"/>
    <col min="6407" max="6407" width="12.7109375" style="188" customWidth="1"/>
    <col min="6408" max="6408" width="15.7109375" style="188" customWidth="1"/>
    <col min="6409" max="6409" width="12.7109375" style="188" customWidth="1"/>
    <col min="6410" max="6410" width="15.7109375" style="188" customWidth="1"/>
    <col min="6411" max="6656" width="9.140625" style="188"/>
    <col min="6657" max="6657" width="35.7109375" style="188" customWidth="1"/>
    <col min="6658" max="6658" width="20.7109375" style="188" customWidth="1"/>
    <col min="6659" max="6659" width="15.7109375" style="188" customWidth="1"/>
    <col min="6660" max="6660" width="8.7109375" style="188" customWidth="1"/>
    <col min="6661" max="6662" width="15.7109375" style="188" customWidth="1"/>
    <col min="6663" max="6663" width="12.7109375" style="188" customWidth="1"/>
    <col min="6664" max="6664" width="15.7109375" style="188" customWidth="1"/>
    <col min="6665" max="6665" width="12.7109375" style="188" customWidth="1"/>
    <col min="6666" max="6666" width="15.7109375" style="188" customWidth="1"/>
    <col min="6667" max="6912" width="9.140625" style="188"/>
    <col min="6913" max="6913" width="35.7109375" style="188" customWidth="1"/>
    <col min="6914" max="6914" width="20.7109375" style="188" customWidth="1"/>
    <col min="6915" max="6915" width="15.7109375" style="188" customWidth="1"/>
    <col min="6916" max="6916" width="8.7109375" style="188" customWidth="1"/>
    <col min="6917" max="6918" width="15.7109375" style="188" customWidth="1"/>
    <col min="6919" max="6919" width="12.7109375" style="188" customWidth="1"/>
    <col min="6920" max="6920" width="15.7109375" style="188" customWidth="1"/>
    <col min="6921" max="6921" width="12.7109375" style="188" customWidth="1"/>
    <col min="6922" max="6922" width="15.7109375" style="188" customWidth="1"/>
    <col min="6923" max="7168" width="9.140625" style="188"/>
    <col min="7169" max="7169" width="35.7109375" style="188" customWidth="1"/>
    <col min="7170" max="7170" width="20.7109375" style="188" customWidth="1"/>
    <col min="7171" max="7171" width="15.7109375" style="188" customWidth="1"/>
    <col min="7172" max="7172" width="8.7109375" style="188" customWidth="1"/>
    <col min="7173" max="7174" width="15.7109375" style="188" customWidth="1"/>
    <col min="7175" max="7175" width="12.7109375" style="188" customWidth="1"/>
    <col min="7176" max="7176" width="15.7109375" style="188" customWidth="1"/>
    <col min="7177" max="7177" width="12.7109375" style="188" customWidth="1"/>
    <col min="7178" max="7178" width="15.7109375" style="188" customWidth="1"/>
    <col min="7179" max="7424" width="9.140625" style="188"/>
    <col min="7425" max="7425" width="35.7109375" style="188" customWidth="1"/>
    <col min="7426" max="7426" width="20.7109375" style="188" customWidth="1"/>
    <col min="7427" max="7427" width="15.7109375" style="188" customWidth="1"/>
    <col min="7428" max="7428" width="8.7109375" style="188" customWidth="1"/>
    <col min="7429" max="7430" width="15.7109375" style="188" customWidth="1"/>
    <col min="7431" max="7431" width="12.7109375" style="188" customWidth="1"/>
    <col min="7432" max="7432" width="15.7109375" style="188" customWidth="1"/>
    <col min="7433" max="7433" width="12.7109375" style="188" customWidth="1"/>
    <col min="7434" max="7434" width="15.7109375" style="188" customWidth="1"/>
    <col min="7435" max="7680" width="9.140625" style="188"/>
    <col min="7681" max="7681" width="35.7109375" style="188" customWidth="1"/>
    <col min="7682" max="7682" width="20.7109375" style="188" customWidth="1"/>
    <col min="7683" max="7683" width="15.7109375" style="188" customWidth="1"/>
    <col min="7684" max="7684" width="8.7109375" style="188" customWidth="1"/>
    <col min="7685" max="7686" width="15.7109375" style="188" customWidth="1"/>
    <col min="7687" max="7687" width="12.7109375" style="188" customWidth="1"/>
    <col min="7688" max="7688" width="15.7109375" style="188" customWidth="1"/>
    <col min="7689" max="7689" width="12.7109375" style="188" customWidth="1"/>
    <col min="7690" max="7690" width="15.7109375" style="188" customWidth="1"/>
    <col min="7691" max="7936" width="9.140625" style="188"/>
    <col min="7937" max="7937" width="35.7109375" style="188" customWidth="1"/>
    <col min="7938" max="7938" width="20.7109375" style="188" customWidth="1"/>
    <col min="7939" max="7939" width="15.7109375" style="188" customWidth="1"/>
    <col min="7940" max="7940" width="8.7109375" style="188" customWidth="1"/>
    <col min="7941" max="7942" width="15.7109375" style="188" customWidth="1"/>
    <col min="7943" max="7943" width="12.7109375" style="188" customWidth="1"/>
    <col min="7944" max="7944" width="15.7109375" style="188" customWidth="1"/>
    <col min="7945" max="7945" width="12.7109375" style="188" customWidth="1"/>
    <col min="7946" max="7946" width="15.7109375" style="188" customWidth="1"/>
    <col min="7947" max="8192" width="9.140625" style="188"/>
    <col min="8193" max="8193" width="35.7109375" style="188" customWidth="1"/>
    <col min="8194" max="8194" width="20.7109375" style="188" customWidth="1"/>
    <col min="8195" max="8195" width="15.7109375" style="188" customWidth="1"/>
    <col min="8196" max="8196" width="8.7109375" style="188" customWidth="1"/>
    <col min="8197" max="8198" width="15.7109375" style="188" customWidth="1"/>
    <col min="8199" max="8199" width="12.7109375" style="188" customWidth="1"/>
    <col min="8200" max="8200" width="15.7109375" style="188" customWidth="1"/>
    <col min="8201" max="8201" width="12.7109375" style="188" customWidth="1"/>
    <col min="8202" max="8202" width="15.7109375" style="188" customWidth="1"/>
    <col min="8203" max="8448" width="9.140625" style="188"/>
    <col min="8449" max="8449" width="35.7109375" style="188" customWidth="1"/>
    <col min="8450" max="8450" width="20.7109375" style="188" customWidth="1"/>
    <col min="8451" max="8451" width="15.7109375" style="188" customWidth="1"/>
    <col min="8452" max="8452" width="8.7109375" style="188" customWidth="1"/>
    <col min="8453" max="8454" width="15.7109375" style="188" customWidth="1"/>
    <col min="8455" max="8455" width="12.7109375" style="188" customWidth="1"/>
    <col min="8456" max="8456" width="15.7109375" style="188" customWidth="1"/>
    <col min="8457" max="8457" width="12.7109375" style="188" customWidth="1"/>
    <col min="8458" max="8458" width="15.7109375" style="188" customWidth="1"/>
    <col min="8459" max="8704" width="9.140625" style="188"/>
    <col min="8705" max="8705" width="35.7109375" style="188" customWidth="1"/>
    <col min="8706" max="8706" width="20.7109375" style="188" customWidth="1"/>
    <col min="8707" max="8707" width="15.7109375" style="188" customWidth="1"/>
    <col min="8708" max="8708" width="8.7109375" style="188" customWidth="1"/>
    <col min="8709" max="8710" width="15.7109375" style="188" customWidth="1"/>
    <col min="8711" max="8711" width="12.7109375" style="188" customWidth="1"/>
    <col min="8712" max="8712" width="15.7109375" style="188" customWidth="1"/>
    <col min="8713" max="8713" width="12.7109375" style="188" customWidth="1"/>
    <col min="8714" max="8714" width="15.7109375" style="188" customWidth="1"/>
    <col min="8715" max="8960" width="9.140625" style="188"/>
    <col min="8961" max="8961" width="35.7109375" style="188" customWidth="1"/>
    <col min="8962" max="8962" width="20.7109375" style="188" customWidth="1"/>
    <col min="8963" max="8963" width="15.7109375" style="188" customWidth="1"/>
    <col min="8964" max="8964" width="8.7109375" style="188" customWidth="1"/>
    <col min="8965" max="8966" width="15.7109375" style="188" customWidth="1"/>
    <col min="8967" max="8967" width="12.7109375" style="188" customWidth="1"/>
    <col min="8968" max="8968" width="15.7109375" style="188" customWidth="1"/>
    <col min="8969" max="8969" width="12.7109375" style="188" customWidth="1"/>
    <col min="8970" max="8970" width="15.7109375" style="188" customWidth="1"/>
    <col min="8971" max="9216" width="9.140625" style="188"/>
    <col min="9217" max="9217" width="35.7109375" style="188" customWidth="1"/>
    <col min="9218" max="9218" width="20.7109375" style="188" customWidth="1"/>
    <col min="9219" max="9219" width="15.7109375" style="188" customWidth="1"/>
    <col min="9220" max="9220" width="8.7109375" style="188" customWidth="1"/>
    <col min="9221" max="9222" width="15.7109375" style="188" customWidth="1"/>
    <col min="9223" max="9223" width="12.7109375" style="188" customWidth="1"/>
    <col min="9224" max="9224" width="15.7109375" style="188" customWidth="1"/>
    <col min="9225" max="9225" width="12.7109375" style="188" customWidth="1"/>
    <col min="9226" max="9226" width="15.7109375" style="188" customWidth="1"/>
    <col min="9227" max="9472" width="9.140625" style="188"/>
    <col min="9473" max="9473" width="35.7109375" style="188" customWidth="1"/>
    <col min="9474" max="9474" width="20.7109375" style="188" customWidth="1"/>
    <col min="9475" max="9475" width="15.7109375" style="188" customWidth="1"/>
    <col min="9476" max="9476" width="8.7109375" style="188" customWidth="1"/>
    <col min="9477" max="9478" width="15.7109375" style="188" customWidth="1"/>
    <col min="9479" max="9479" width="12.7109375" style="188" customWidth="1"/>
    <col min="9480" max="9480" width="15.7109375" style="188" customWidth="1"/>
    <col min="9481" max="9481" width="12.7109375" style="188" customWidth="1"/>
    <col min="9482" max="9482" width="15.7109375" style="188" customWidth="1"/>
    <col min="9483" max="9728" width="9.140625" style="188"/>
    <col min="9729" max="9729" width="35.7109375" style="188" customWidth="1"/>
    <col min="9730" max="9730" width="20.7109375" style="188" customWidth="1"/>
    <col min="9731" max="9731" width="15.7109375" style="188" customWidth="1"/>
    <col min="9732" max="9732" width="8.7109375" style="188" customWidth="1"/>
    <col min="9733" max="9734" width="15.7109375" style="188" customWidth="1"/>
    <col min="9735" max="9735" width="12.7109375" style="188" customWidth="1"/>
    <col min="9736" max="9736" width="15.7109375" style="188" customWidth="1"/>
    <col min="9737" max="9737" width="12.7109375" style="188" customWidth="1"/>
    <col min="9738" max="9738" width="15.7109375" style="188" customWidth="1"/>
    <col min="9739" max="9984" width="9.140625" style="188"/>
    <col min="9985" max="9985" width="35.7109375" style="188" customWidth="1"/>
    <col min="9986" max="9986" width="20.7109375" style="188" customWidth="1"/>
    <col min="9987" max="9987" width="15.7109375" style="188" customWidth="1"/>
    <col min="9988" max="9988" width="8.7109375" style="188" customWidth="1"/>
    <col min="9989" max="9990" width="15.7109375" style="188" customWidth="1"/>
    <col min="9991" max="9991" width="12.7109375" style="188" customWidth="1"/>
    <col min="9992" max="9992" width="15.7109375" style="188" customWidth="1"/>
    <col min="9993" max="9993" width="12.7109375" style="188" customWidth="1"/>
    <col min="9994" max="9994" width="15.7109375" style="188" customWidth="1"/>
    <col min="9995" max="10240" width="9.140625" style="188"/>
    <col min="10241" max="10241" width="35.7109375" style="188" customWidth="1"/>
    <col min="10242" max="10242" width="20.7109375" style="188" customWidth="1"/>
    <col min="10243" max="10243" width="15.7109375" style="188" customWidth="1"/>
    <col min="10244" max="10244" width="8.7109375" style="188" customWidth="1"/>
    <col min="10245" max="10246" width="15.7109375" style="188" customWidth="1"/>
    <col min="10247" max="10247" width="12.7109375" style="188" customWidth="1"/>
    <col min="10248" max="10248" width="15.7109375" style="188" customWidth="1"/>
    <col min="10249" max="10249" width="12.7109375" style="188" customWidth="1"/>
    <col min="10250" max="10250" width="15.7109375" style="188" customWidth="1"/>
    <col min="10251" max="10496" width="9.140625" style="188"/>
    <col min="10497" max="10497" width="35.7109375" style="188" customWidth="1"/>
    <col min="10498" max="10498" width="20.7109375" style="188" customWidth="1"/>
    <col min="10499" max="10499" width="15.7109375" style="188" customWidth="1"/>
    <col min="10500" max="10500" width="8.7109375" style="188" customWidth="1"/>
    <col min="10501" max="10502" width="15.7109375" style="188" customWidth="1"/>
    <col min="10503" max="10503" width="12.7109375" style="188" customWidth="1"/>
    <col min="10504" max="10504" width="15.7109375" style="188" customWidth="1"/>
    <col min="10505" max="10505" width="12.7109375" style="188" customWidth="1"/>
    <col min="10506" max="10506" width="15.7109375" style="188" customWidth="1"/>
    <col min="10507" max="10752" width="9.140625" style="188"/>
    <col min="10753" max="10753" width="35.7109375" style="188" customWidth="1"/>
    <col min="10754" max="10754" width="20.7109375" style="188" customWidth="1"/>
    <col min="10755" max="10755" width="15.7109375" style="188" customWidth="1"/>
    <col min="10756" max="10756" width="8.7109375" style="188" customWidth="1"/>
    <col min="10757" max="10758" width="15.7109375" style="188" customWidth="1"/>
    <col min="10759" max="10759" width="12.7109375" style="188" customWidth="1"/>
    <col min="10760" max="10760" width="15.7109375" style="188" customWidth="1"/>
    <col min="10761" max="10761" width="12.7109375" style="188" customWidth="1"/>
    <col min="10762" max="10762" width="15.7109375" style="188" customWidth="1"/>
    <col min="10763" max="11008" width="9.140625" style="188"/>
    <col min="11009" max="11009" width="35.7109375" style="188" customWidth="1"/>
    <col min="11010" max="11010" width="20.7109375" style="188" customWidth="1"/>
    <col min="11011" max="11011" width="15.7109375" style="188" customWidth="1"/>
    <col min="11012" max="11012" width="8.7109375" style="188" customWidth="1"/>
    <col min="11013" max="11014" width="15.7109375" style="188" customWidth="1"/>
    <col min="11015" max="11015" width="12.7109375" style="188" customWidth="1"/>
    <col min="11016" max="11016" width="15.7109375" style="188" customWidth="1"/>
    <col min="11017" max="11017" width="12.7109375" style="188" customWidth="1"/>
    <col min="11018" max="11018" width="15.7109375" style="188" customWidth="1"/>
    <col min="11019" max="11264" width="9.140625" style="188"/>
    <col min="11265" max="11265" width="35.7109375" style="188" customWidth="1"/>
    <col min="11266" max="11266" width="20.7109375" style="188" customWidth="1"/>
    <col min="11267" max="11267" width="15.7109375" style="188" customWidth="1"/>
    <col min="11268" max="11268" width="8.7109375" style="188" customWidth="1"/>
    <col min="11269" max="11270" width="15.7109375" style="188" customWidth="1"/>
    <col min="11271" max="11271" width="12.7109375" style="188" customWidth="1"/>
    <col min="11272" max="11272" width="15.7109375" style="188" customWidth="1"/>
    <col min="11273" max="11273" width="12.7109375" style="188" customWidth="1"/>
    <col min="11274" max="11274" width="15.7109375" style="188" customWidth="1"/>
    <col min="11275" max="11520" width="9.140625" style="188"/>
    <col min="11521" max="11521" width="35.7109375" style="188" customWidth="1"/>
    <col min="11522" max="11522" width="20.7109375" style="188" customWidth="1"/>
    <col min="11523" max="11523" width="15.7109375" style="188" customWidth="1"/>
    <col min="11524" max="11524" width="8.7109375" style="188" customWidth="1"/>
    <col min="11525" max="11526" width="15.7109375" style="188" customWidth="1"/>
    <col min="11527" max="11527" width="12.7109375" style="188" customWidth="1"/>
    <col min="11528" max="11528" width="15.7109375" style="188" customWidth="1"/>
    <col min="11529" max="11529" width="12.7109375" style="188" customWidth="1"/>
    <col min="11530" max="11530" width="15.7109375" style="188" customWidth="1"/>
    <col min="11531" max="11776" width="9.140625" style="188"/>
    <col min="11777" max="11777" width="35.7109375" style="188" customWidth="1"/>
    <col min="11778" max="11778" width="20.7109375" style="188" customWidth="1"/>
    <col min="11779" max="11779" width="15.7109375" style="188" customWidth="1"/>
    <col min="11780" max="11780" width="8.7109375" style="188" customWidth="1"/>
    <col min="11781" max="11782" width="15.7109375" style="188" customWidth="1"/>
    <col min="11783" max="11783" width="12.7109375" style="188" customWidth="1"/>
    <col min="11784" max="11784" width="15.7109375" style="188" customWidth="1"/>
    <col min="11785" max="11785" width="12.7109375" style="188" customWidth="1"/>
    <col min="11786" max="11786" width="15.7109375" style="188" customWidth="1"/>
    <col min="11787" max="12032" width="9.140625" style="188"/>
    <col min="12033" max="12033" width="35.7109375" style="188" customWidth="1"/>
    <col min="12034" max="12034" width="20.7109375" style="188" customWidth="1"/>
    <col min="12035" max="12035" width="15.7109375" style="188" customWidth="1"/>
    <col min="12036" max="12036" width="8.7109375" style="188" customWidth="1"/>
    <col min="12037" max="12038" width="15.7109375" style="188" customWidth="1"/>
    <col min="12039" max="12039" width="12.7109375" style="188" customWidth="1"/>
    <col min="12040" max="12040" width="15.7109375" style="188" customWidth="1"/>
    <col min="12041" max="12041" width="12.7109375" style="188" customWidth="1"/>
    <col min="12042" max="12042" width="15.7109375" style="188" customWidth="1"/>
    <col min="12043" max="12288" width="9.140625" style="188"/>
    <col min="12289" max="12289" width="35.7109375" style="188" customWidth="1"/>
    <col min="12290" max="12290" width="20.7109375" style="188" customWidth="1"/>
    <col min="12291" max="12291" width="15.7109375" style="188" customWidth="1"/>
    <col min="12292" max="12292" width="8.7109375" style="188" customWidth="1"/>
    <col min="12293" max="12294" width="15.7109375" style="188" customWidth="1"/>
    <col min="12295" max="12295" width="12.7109375" style="188" customWidth="1"/>
    <col min="12296" max="12296" width="15.7109375" style="188" customWidth="1"/>
    <col min="12297" max="12297" width="12.7109375" style="188" customWidth="1"/>
    <col min="12298" max="12298" width="15.7109375" style="188" customWidth="1"/>
    <col min="12299" max="12544" width="9.140625" style="188"/>
    <col min="12545" max="12545" width="35.7109375" style="188" customWidth="1"/>
    <col min="12546" max="12546" width="20.7109375" style="188" customWidth="1"/>
    <col min="12547" max="12547" width="15.7109375" style="188" customWidth="1"/>
    <col min="12548" max="12548" width="8.7109375" style="188" customWidth="1"/>
    <col min="12549" max="12550" width="15.7109375" style="188" customWidth="1"/>
    <col min="12551" max="12551" width="12.7109375" style="188" customWidth="1"/>
    <col min="12552" max="12552" width="15.7109375" style="188" customWidth="1"/>
    <col min="12553" max="12553" width="12.7109375" style="188" customWidth="1"/>
    <col min="12554" max="12554" width="15.7109375" style="188" customWidth="1"/>
    <col min="12555" max="12800" width="9.140625" style="188"/>
    <col min="12801" max="12801" width="35.7109375" style="188" customWidth="1"/>
    <col min="12802" max="12802" width="20.7109375" style="188" customWidth="1"/>
    <col min="12803" max="12803" width="15.7109375" style="188" customWidth="1"/>
    <col min="12804" max="12804" width="8.7109375" style="188" customWidth="1"/>
    <col min="12805" max="12806" width="15.7109375" style="188" customWidth="1"/>
    <col min="12807" max="12807" width="12.7109375" style="188" customWidth="1"/>
    <col min="12808" max="12808" width="15.7109375" style="188" customWidth="1"/>
    <col min="12809" max="12809" width="12.7109375" style="188" customWidth="1"/>
    <col min="12810" max="12810" width="15.7109375" style="188" customWidth="1"/>
    <col min="12811" max="13056" width="9.140625" style="188"/>
    <col min="13057" max="13057" width="35.7109375" style="188" customWidth="1"/>
    <col min="13058" max="13058" width="20.7109375" style="188" customWidth="1"/>
    <col min="13059" max="13059" width="15.7109375" style="188" customWidth="1"/>
    <col min="13060" max="13060" width="8.7109375" style="188" customWidth="1"/>
    <col min="13061" max="13062" width="15.7109375" style="188" customWidth="1"/>
    <col min="13063" max="13063" width="12.7109375" style="188" customWidth="1"/>
    <col min="13064" max="13064" width="15.7109375" style="188" customWidth="1"/>
    <col min="13065" max="13065" width="12.7109375" style="188" customWidth="1"/>
    <col min="13066" max="13066" width="15.7109375" style="188" customWidth="1"/>
    <col min="13067" max="13312" width="9.140625" style="188"/>
    <col min="13313" max="13313" width="35.7109375" style="188" customWidth="1"/>
    <col min="13314" max="13314" width="20.7109375" style="188" customWidth="1"/>
    <col min="13315" max="13315" width="15.7109375" style="188" customWidth="1"/>
    <col min="13316" max="13316" width="8.7109375" style="188" customWidth="1"/>
    <col min="13317" max="13318" width="15.7109375" style="188" customWidth="1"/>
    <col min="13319" max="13319" width="12.7109375" style="188" customWidth="1"/>
    <col min="13320" max="13320" width="15.7109375" style="188" customWidth="1"/>
    <col min="13321" max="13321" width="12.7109375" style="188" customWidth="1"/>
    <col min="13322" max="13322" width="15.7109375" style="188" customWidth="1"/>
    <col min="13323" max="13568" width="9.140625" style="188"/>
    <col min="13569" max="13569" width="35.7109375" style="188" customWidth="1"/>
    <col min="13570" max="13570" width="20.7109375" style="188" customWidth="1"/>
    <col min="13571" max="13571" width="15.7109375" style="188" customWidth="1"/>
    <col min="13572" max="13572" width="8.7109375" style="188" customWidth="1"/>
    <col min="13573" max="13574" width="15.7109375" style="188" customWidth="1"/>
    <col min="13575" max="13575" width="12.7109375" style="188" customWidth="1"/>
    <col min="13576" max="13576" width="15.7109375" style="188" customWidth="1"/>
    <col min="13577" max="13577" width="12.7109375" style="188" customWidth="1"/>
    <col min="13578" max="13578" width="15.7109375" style="188" customWidth="1"/>
    <col min="13579" max="13824" width="9.140625" style="188"/>
    <col min="13825" max="13825" width="35.7109375" style="188" customWidth="1"/>
    <col min="13826" max="13826" width="20.7109375" style="188" customWidth="1"/>
    <col min="13827" max="13827" width="15.7109375" style="188" customWidth="1"/>
    <col min="13828" max="13828" width="8.7109375" style="188" customWidth="1"/>
    <col min="13829" max="13830" width="15.7109375" style="188" customWidth="1"/>
    <col min="13831" max="13831" width="12.7109375" style="188" customWidth="1"/>
    <col min="13832" max="13832" width="15.7109375" style="188" customWidth="1"/>
    <col min="13833" max="13833" width="12.7109375" style="188" customWidth="1"/>
    <col min="13834" max="13834" width="15.7109375" style="188" customWidth="1"/>
    <col min="13835" max="14080" width="9.140625" style="188"/>
    <col min="14081" max="14081" width="35.7109375" style="188" customWidth="1"/>
    <col min="14082" max="14082" width="20.7109375" style="188" customWidth="1"/>
    <col min="14083" max="14083" width="15.7109375" style="188" customWidth="1"/>
    <col min="14084" max="14084" width="8.7109375" style="188" customWidth="1"/>
    <col min="14085" max="14086" width="15.7109375" style="188" customWidth="1"/>
    <col min="14087" max="14087" width="12.7109375" style="188" customWidth="1"/>
    <col min="14088" max="14088" width="15.7109375" style="188" customWidth="1"/>
    <col min="14089" max="14089" width="12.7109375" style="188" customWidth="1"/>
    <col min="14090" max="14090" width="15.7109375" style="188" customWidth="1"/>
    <col min="14091" max="14336" width="9.140625" style="188"/>
    <col min="14337" max="14337" width="35.7109375" style="188" customWidth="1"/>
    <col min="14338" max="14338" width="20.7109375" style="188" customWidth="1"/>
    <col min="14339" max="14339" width="15.7109375" style="188" customWidth="1"/>
    <col min="14340" max="14340" width="8.7109375" style="188" customWidth="1"/>
    <col min="14341" max="14342" width="15.7109375" style="188" customWidth="1"/>
    <col min="14343" max="14343" width="12.7109375" style="188" customWidth="1"/>
    <col min="14344" max="14344" width="15.7109375" style="188" customWidth="1"/>
    <col min="14345" max="14345" width="12.7109375" style="188" customWidth="1"/>
    <col min="14346" max="14346" width="15.7109375" style="188" customWidth="1"/>
    <col min="14347" max="14592" width="9.140625" style="188"/>
    <col min="14593" max="14593" width="35.7109375" style="188" customWidth="1"/>
    <col min="14594" max="14594" width="20.7109375" style="188" customWidth="1"/>
    <col min="14595" max="14595" width="15.7109375" style="188" customWidth="1"/>
    <col min="14596" max="14596" width="8.7109375" style="188" customWidth="1"/>
    <col min="14597" max="14598" width="15.7109375" style="188" customWidth="1"/>
    <col min="14599" max="14599" width="12.7109375" style="188" customWidth="1"/>
    <col min="14600" max="14600" width="15.7109375" style="188" customWidth="1"/>
    <col min="14601" max="14601" width="12.7109375" style="188" customWidth="1"/>
    <col min="14602" max="14602" width="15.7109375" style="188" customWidth="1"/>
    <col min="14603" max="14848" width="9.140625" style="188"/>
    <col min="14849" max="14849" width="35.7109375" style="188" customWidth="1"/>
    <col min="14850" max="14850" width="20.7109375" style="188" customWidth="1"/>
    <col min="14851" max="14851" width="15.7109375" style="188" customWidth="1"/>
    <col min="14852" max="14852" width="8.7109375" style="188" customWidth="1"/>
    <col min="14853" max="14854" width="15.7109375" style="188" customWidth="1"/>
    <col min="14855" max="14855" width="12.7109375" style="188" customWidth="1"/>
    <col min="14856" max="14856" width="15.7109375" style="188" customWidth="1"/>
    <col min="14857" max="14857" width="12.7109375" style="188" customWidth="1"/>
    <col min="14858" max="14858" width="15.7109375" style="188" customWidth="1"/>
    <col min="14859" max="15104" width="9.140625" style="188"/>
    <col min="15105" max="15105" width="35.7109375" style="188" customWidth="1"/>
    <col min="15106" max="15106" width="20.7109375" style="188" customWidth="1"/>
    <col min="15107" max="15107" width="15.7109375" style="188" customWidth="1"/>
    <col min="15108" max="15108" width="8.7109375" style="188" customWidth="1"/>
    <col min="15109" max="15110" width="15.7109375" style="188" customWidth="1"/>
    <col min="15111" max="15111" width="12.7109375" style="188" customWidth="1"/>
    <col min="15112" max="15112" width="15.7109375" style="188" customWidth="1"/>
    <col min="15113" max="15113" width="12.7109375" style="188" customWidth="1"/>
    <col min="15114" max="15114" width="15.7109375" style="188" customWidth="1"/>
    <col min="15115" max="15360" width="9.140625" style="188"/>
    <col min="15361" max="15361" width="35.7109375" style="188" customWidth="1"/>
    <col min="15362" max="15362" width="20.7109375" style="188" customWidth="1"/>
    <col min="15363" max="15363" width="15.7109375" style="188" customWidth="1"/>
    <col min="15364" max="15364" width="8.7109375" style="188" customWidth="1"/>
    <col min="15365" max="15366" width="15.7109375" style="188" customWidth="1"/>
    <col min="15367" max="15367" width="12.7109375" style="188" customWidth="1"/>
    <col min="15368" max="15368" width="15.7109375" style="188" customWidth="1"/>
    <col min="15369" max="15369" width="12.7109375" style="188" customWidth="1"/>
    <col min="15370" max="15370" width="15.7109375" style="188" customWidth="1"/>
    <col min="15371" max="15616" width="9.140625" style="188"/>
    <col min="15617" max="15617" width="35.7109375" style="188" customWidth="1"/>
    <col min="15618" max="15618" width="20.7109375" style="188" customWidth="1"/>
    <col min="15619" max="15619" width="15.7109375" style="188" customWidth="1"/>
    <col min="15620" max="15620" width="8.7109375" style="188" customWidth="1"/>
    <col min="15621" max="15622" width="15.7109375" style="188" customWidth="1"/>
    <col min="15623" max="15623" width="12.7109375" style="188" customWidth="1"/>
    <col min="15624" max="15624" width="15.7109375" style="188" customWidth="1"/>
    <col min="15625" max="15625" width="12.7109375" style="188" customWidth="1"/>
    <col min="15626" max="15626" width="15.7109375" style="188" customWidth="1"/>
    <col min="15627" max="15872" width="9.140625" style="188"/>
    <col min="15873" max="15873" width="35.7109375" style="188" customWidth="1"/>
    <col min="15874" max="15874" width="20.7109375" style="188" customWidth="1"/>
    <col min="15875" max="15875" width="15.7109375" style="188" customWidth="1"/>
    <col min="15876" max="15876" width="8.7109375" style="188" customWidth="1"/>
    <col min="15877" max="15878" width="15.7109375" style="188" customWidth="1"/>
    <col min="15879" max="15879" width="12.7109375" style="188" customWidth="1"/>
    <col min="15880" max="15880" width="15.7109375" style="188" customWidth="1"/>
    <col min="15881" max="15881" width="12.7109375" style="188" customWidth="1"/>
    <col min="15882" max="15882" width="15.7109375" style="188" customWidth="1"/>
    <col min="15883" max="16128" width="9.140625" style="188"/>
    <col min="16129" max="16129" width="35.7109375" style="188" customWidth="1"/>
    <col min="16130" max="16130" width="20.7109375" style="188" customWidth="1"/>
    <col min="16131" max="16131" width="15.7109375" style="188" customWidth="1"/>
    <col min="16132" max="16132" width="8.7109375" style="188" customWidth="1"/>
    <col min="16133" max="16134" width="15.7109375" style="188" customWidth="1"/>
    <col min="16135" max="16135" width="12.7109375" style="188" customWidth="1"/>
    <col min="16136" max="16136" width="15.7109375" style="188" customWidth="1"/>
    <col min="16137" max="16137" width="12.7109375" style="188" customWidth="1"/>
    <col min="16138" max="16138" width="15.7109375" style="188" customWidth="1"/>
    <col min="16139" max="16384" width="9.140625" style="188"/>
  </cols>
  <sheetData>
    <row r="1" spans="1:10" ht="30" customHeight="1" x14ac:dyDescent="0.25">
      <c r="A1" s="420"/>
      <c r="B1" s="420"/>
      <c r="C1" s="420"/>
      <c r="D1" s="187"/>
      <c r="E1" s="256" t="s">
        <v>123</v>
      </c>
      <c r="F1" s="256"/>
      <c r="G1" s="256"/>
      <c r="H1" s="275"/>
      <c r="I1" s="255"/>
      <c r="J1" s="255"/>
    </row>
    <row r="2" spans="1:10" ht="33.75" customHeight="1" x14ac:dyDescent="0.25">
      <c r="A2" s="420"/>
      <c r="B2" s="420"/>
      <c r="C2" s="420"/>
      <c r="D2" s="187"/>
      <c r="H2" s="189"/>
      <c r="I2" s="189"/>
      <c r="J2" s="189"/>
    </row>
    <row r="3" spans="1:10" ht="6.95" customHeight="1" x14ac:dyDescent="0.25">
      <c r="A3" s="190"/>
      <c r="B3" s="190"/>
      <c r="C3" s="191"/>
      <c r="D3" s="192"/>
      <c r="E3" s="193"/>
      <c r="F3" s="190"/>
      <c r="G3" s="190"/>
      <c r="H3" s="191"/>
      <c r="I3" s="190"/>
      <c r="J3" s="194"/>
    </row>
    <row r="4" spans="1:10" ht="9.9499999999999993" customHeight="1" x14ac:dyDescent="0.25">
      <c r="A4" s="195"/>
      <c r="B4" s="196"/>
      <c r="C4" s="197"/>
      <c r="D4" s="198"/>
      <c r="E4" s="199"/>
      <c r="F4" s="195"/>
      <c r="G4" s="195"/>
      <c r="H4" s="200"/>
      <c r="I4" s="195"/>
      <c r="J4" s="201"/>
    </row>
    <row r="5" spans="1:10" s="48" customFormat="1" ht="20.100000000000001" customHeight="1" x14ac:dyDescent="0.25">
      <c r="A5" s="202" t="s">
        <v>0</v>
      </c>
      <c r="B5" s="411">
        <f>'1. Summary'!C5</f>
        <v>0</v>
      </c>
      <c r="C5" s="412"/>
      <c r="D5" s="413"/>
      <c r="E5" s="201"/>
      <c r="F5" s="404" t="s">
        <v>1</v>
      </c>
      <c r="G5" s="356"/>
      <c r="H5" s="251">
        <f>'1. Summary'!L5</f>
        <v>0</v>
      </c>
      <c r="I5" s="201"/>
      <c r="J5" s="201"/>
    </row>
    <row r="6" spans="1:10" s="48" customFormat="1" ht="20.100000000000001" customHeight="1" x14ac:dyDescent="0.25">
      <c r="A6" s="202" t="s">
        <v>37</v>
      </c>
      <c r="B6" s="417">
        <f>'1. Summary'!C6</f>
        <v>0</v>
      </c>
      <c r="C6" s="412"/>
      <c r="D6" s="413"/>
      <c r="E6" s="201"/>
      <c r="F6" s="405" t="s">
        <v>3</v>
      </c>
      <c r="G6" s="356"/>
      <c r="H6" s="252">
        <f>'1. Summary'!L6</f>
        <v>0</v>
      </c>
      <c r="I6" s="201"/>
      <c r="J6" s="203"/>
    </row>
    <row r="7" spans="1:10" s="48" customFormat="1" ht="20.100000000000001" customHeight="1" x14ac:dyDescent="0.25">
      <c r="A7" s="202" t="s">
        <v>4</v>
      </c>
      <c r="B7" s="411">
        <f>'1. Summary'!C7</f>
        <v>0</v>
      </c>
      <c r="C7" s="412"/>
      <c r="D7" s="413"/>
      <c r="E7" s="201"/>
      <c r="F7" s="421" t="s">
        <v>68</v>
      </c>
      <c r="G7" s="422"/>
      <c r="H7" s="422"/>
      <c r="I7" s="422"/>
      <c r="J7" s="338">
        <v>0.98199999999999998</v>
      </c>
    </row>
    <row r="8" spans="1:10" ht="15" customHeight="1" thickBot="1" x14ac:dyDescent="0.3">
      <c r="A8" s="204"/>
      <c r="B8" s="205"/>
      <c r="C8" s="206"/>
      <c r="D8" s="207"/>
      <c r="E8" s="208"/>
      <c r="F8" s="208"/>
      <c r="G8" s="208"/>
      <c r="H8" s="207"/>
      <c r="I8" s="208"/>
      <c r="J8" s="203"/>
    </row>
    <row r="9" spans="1:10" s="48" customFormat="1" ht="12" customHeight="1" x14ac:dyDescent="0.25">
      <c r="A9" s="209" t="s">
        <v>69</v>
      </c>
      <c r="B9" s="210" t="s">
        <v>70</v>
      </c>
      <c r="C9" s="210" t="s">
        <v>71</v>
      </c>
      <c r="D9" s="210" t="s">
        <v>72</v>
      </c>
      <c r="E9" s="210" t="s">
        <v>73</v>
      </c>
      <c r="F9" s="210" t="s">
        <v>74</v>
      </c>
      <c r="G9" s="210" t="s">
        <v>75</v>
      </c>
      <c r="H9" s="210" t="s">
        <v>76</v>
      </c>
      <c r="I9" s="210" t="s">
        <v>77</v>
      </c>
      <c r="J9" s="211" t="s">
        <v>78</v>
      </c>
    </row>
    <row r="10" spans="1:10" ht="12" customHeight="1" x14ac:dyDescent="0.25">
      <c r="A10" s="212"/>
      <c r="B10" s="213"/>
      <c r="C10" s="213" t="s">
        <v>79</v>
      </c>
      <c r="D10" s="213"/>
      <c r="E10" s="213" t="s">
        <v>80</v>
      </c>
      <c r="F10" s="214" t="s">
        <v>81</v>
      </c>
      <c r="G10" s="214" t="s">
        <v>81</v>
      </c>
      <c r="H10" s="214" t="s">
        <v>82</v>
      </c>
      <c r="I10" s="214" t="s">
        <v>83</v>
      </c>
      <c r="J10" s="215" t="s">
        <v>26</v>
      </c>
    </row>
    <row r="11" spans="1:10" ht="12" customHeight="1" x14ac:dyDescent="0.25">
      <c r="A11" s="216" t="s">
        <v>84</v>
      </c>
      <c r="B11" s="214" t="s">
        <v>85</v>
      </c>
      <c r="C11" s="214" t="s">
        <v>86</v>
      </c>
      <c r="D11" s="214" t="s">
        <v>87</v>
      </c>
      <c r="E11" s="214" t="s">
        <v>88</v>
      </c>
      <c r="F11" s="214" t="s">
        <v>89</v>
      </c>
      <c r="G11" s="214" t="s">
        <v>89</v>
      </c>
      <c r="H11" s="217" t="s">
        <v>90</v>
      </c>
      <c r="I11" s="214" t="s">
        <v>91</v>
      </c>
      <c r="J11" s="215" t="s">
        <v>82</v>
      </c>
    </row>
    <row r="12" spans="1:10" ht="12" customHeight="1" thickBot="1" x14ac:dyDescent="0.3">
      <c r="A12" s="218" t="s">
        <v>92</v>
      </c>
      <c r="B12" s="219"/>
      <c r="C12" s="219" t="s">
        <v>93</v>
      </c>
      <c r="D12" s="219"/>
      <c r="E12" s="219" t="s">
        <v>94</v>
      </c>
      <c r="F12" s="219" t="s">
        <v>95</v>
      </c>
      <c r="G12" s="219" t="s">
        <v>96</v>
      </c>
      <c r="H12" s="220" t="s">
        <v>97</v>
      </c>
      <c r="I12" s="219" t="s">
        <v>31</v>
      </c>
      <c r="J12" s="221" t="s">
        <v>98</v>
      </c>
    </row>
    <row r="13" spans="1:10" ht="18" customHeight="1" x14ac:dyDescent="0.25">
      <c r="A13" s="222"/>
      <c r="B13" s="223"/>
      <c r="C13" s="224"/>
      <c r="D13" s="224"/>
      <c r="E13" s="223"/>
      <c r="F13" s="225"/>
      <c r="G13" s="225"/>
      <c r="H13" s="289">
        <f>(F13+G13)/176*J$7</f>
        <v>0</v>
      </c>
      <c r="I13" s="226"/>
      <c r="J13" s="292">
        <f>H13+I13</f>
        <v>0</v>
      </c>
    </row>
    <row r="14" spans="1:10" ht="18" customHeight="1" x14ac:dyDescent="0.25">
      <c r="A14" s="227"/>
      <c r="B14" s="228"/>
      <c r="C14" s="229"/>
      <c r="D14" s="229"/>
      <c r="E14" s="228"/>
      <c r="F14" s="230"/>
      <c r="G14" s="230"/>
      <c r="H14" s="290">
        <f>(F14+G14)/176*J$7</f>
        <v>0</v>
      </c>
      <c r="I14" s="231"/>
      <c r="J14" s="293">
        <f t="shared" ref="J14:J42" si="0">H14+I14</f>
        <v>0</v>
      </c>
    </row>
    <row r="15" spans="1:10" ht="18" customHeight="1" x14ac:dyDescent="0.25">
      <c r="A15" s="227"/>
      <c r="B15" s="228"/>
      <c r="C15" s="229"/>
      <c r="D15" s="229"/>
      <c r="E15" s="228"/>
      <c r="F15" s="230"/>
      <c r="G15" s="230"/>
      <c r="H15" s="290">
        <f t="shared" ref="H15:H42" si="1">(F15+G15)/176*J$7</f>
        <v>0</v>
      </c>
      <c r="I15" s="231"/>
      <c r="J15" s="293">
        <f t="shared" si="0"/>
        <v>0</v>
      </c>
    </row>
    <row r="16" spans="1:10" ht="18" customHeight="1" x14ac:dyDescent="0.25">
      <c r="A16" s="227"/>
      <c r="B16" s="228"/>
      <c r="C16" s="229"/>
      <c r="D16" s="229"/>
      <c r="E16" s="228"/>
      <c r="F16" s="230"/>
      <c r="G16" s="230"/>
      <c r="H16" s="290">
        <f t="shared" si="1"/>
        <v>0</v>
      </c>
      <c r="I16" s="231"/>
      <c r="J16" s="293">
        <f t="shared" si="0"/>
        <v>0</v>
      </c>
    </row>
    <row r="17" spans="1:10" ht="18" customHeight="1" x14ac:dyDescent="0.25">
      <c r="A17" s="227"/>
      <c r="B17" s="228"/>
      <c r="C17" s="229"/>
      <c r="D17" s="229"/>
      <c r="E17" s="228"/>
      <c r="F17" s="230"/>
      <c r="G17" s="230"/>
      <c r="H17" s="290">
        <f t="shared" si="1"/>
        <v>0</v>
      </c>
      <c r="I17" s="231"/>
      <c r="J17" s="293">
        <f t="shared" si="0"/>
        <v>0</v>
      </c>
    </row>
    <row r="18" spans="1:10" ht="18" customHeight="1" x14ac:dyDescent="0.25">
      <c r="A18" s="227"/>
      <c r="B18" s="228"/>
      <c r="C18" s="229"/>
      <c r="D18" s="229"/>
      <c r="E18" s="228"/>
      <c r="F18" s="230"/>
      <c r="G18" s="230"/>
      <c r="H18" s="290">
        <f t="shared" si="1"/>
        <v>0</v>
      </c>
      <c r="I18" s="231"/>
      <c r="J18" s="293">
        <f t="shared" si="0"/>
        <v>0</v>
      </c>
    </row>
    <row r="19" spans="1:10" ht="18" customHeight="1" x14ac:dyDescent="0.25">
      <c r="A19" s="227"/>
      <c r="B19" s="228"/>
      <c r="C19" s="229"/>
      <c r="D19" s="229"/>
      <c r="E19" s="228"/>
      <c r="F19" s="230"/>
      <c r="G19" s="230"/>
      <c r="H19" s="290">
        <f t="shared" si="1"/>
        <v>0</v>
      </c>
      <c r="I19" s="231"/>
      <c r="J19" s="293">
        <f t="shared" si="0"/>
        <v>0</v>
      </c>
    </row>
    <row r="20" spans="1:10" ht="18" customHeight="1" x14ac:dyDescent="0.25">
      <c r="A20" s="232"/>
      <c r="B20" s="233"/>
      <c r="C20" s="234"/>
      <c r="D20" s="234"/>
      <c r="E20" s="233"/>
      <c r="F20" s="230"/>
      <c r="G20" s="230"/>
      <c r="H20" s="290">
        <f t="shared" si="1"/>
        <v>0</v>
      </c>
      <c r="I20" s="231"/>
      <c r="J20" s="293">
        <f t="shared" si="0"/>
        <v>0</v>
      </c>
    </row>
    <row r="21" spans="1:10" ht="18" customHeight="1" x14ac:dyDescent="0.25">
      <c r="A21" s="232"/>
      <c r="B21" s="233"/>
      <c r="C21" s="234"/>
      <c r="D21" s="234"/>
      <c r="E21" s="233"/>
      <c r="F21" s="230"/>
      <c r="G21" s="230"/>
      <c r="H21" s="290">
        <f t="shared" si="1"/>
        <v>0</v>
      </c>
      <c r="I21" s="231"/>
      <c r="J21" s="293">
        <f t="shared" si="0"/>
        <v>0</v>
      </c>
    </row>
    <row r="22" spans="1:10" ht="18" customHeight="1" x14ac:dyDescent="0.25">
      <c r="A22" s="232"/>
      <c r="B22" s="233"/>
      <c r="C22" s="234"/>
      <c r="D22" s="234"/>
      <c r="E22" s="233"/>
      <c r="F22" s="230"/>
      <c r="G22" s="230"/>
      <c r="H22" s="290">
        <f t="shared" si="1"/>
        <v>0</v>
      </c>
      <c r="I22" s="231"/>
      <c r="J22" s="293">
        <f t="shared" si="0"/>
        <v>0</v>
      </c>
    </row>
    <row r="23" spans="1:10" ht="18" customHeight="1" x14ac:dyDescent="0.25">
      <c r="A23" s="232"/>
      <c r="B23" s="233"/>
      <c r="C23" s="234"/>
      <c r="D23" s="234"/>
      <c r="E23" s="233"/>
      <c r="F23" s="230"/>
      <c r="G23" s="230"/>
      <c r="H23" s="290">
        <f t="shared" si="1"/>
        <v>0</v>
      </c>
      <c r="I23" s="231"/>
      <c r="J23" s="293">
        <f t="shared" si="0"/>
        <v>0</v>
      </c>
    </row>
    <row r="24" spans="1:10" ht="18" customHeight="1" x14ac:dyDescent="0.25">
      <c r="A24" s="232"/>
      <c r="B24" s="233"/>
      <c r="C24" s="234"/>
      <c r="D24" s="234"/>
      <c r="E24" s="233"/>
      <c r="F24" s="230"/>
      <c r="G24" s="230"/>
      <c r="H24" s="290">
        <f t="shared" si="1"/>
        <v>0</v>
      </c>
      <c r="I24" s="231"/>
      <c r="J24" s="293">
        <f t="shared" si="0"/>
        <v>0</v>
      </c>
    </row>
    <row r="25" spans="1:10" ht="18" customHeight="1" x14ac:dyDescent="0.25">
      <c r="A25" s="232"/>
      <c r="B25" s="233"/>
      <c r="C25" s="234"/>
      <c r="D25" s="234"/>
      <c r="E25" s="233"/>
      <c r="F25" s="230"/>
      <c r="G25" s="230"/>
      <c r="H25" s="290">
        <f t="shared" si="1"/>
        <v>0</v>
      </c>
      <c r="I25" s="231"/>
      <c r="J25" s="293">
        <f t="shared" si="0"/>
        <v>0</v>
      </c>
    </row>
    <row r="26" spans="1:10" ht="18" customHeight="1" x14ac:dyDescent="0.25">
      <c r="A26" s="232"/>
      <c r="B26" s="233"/>
      <c r="C26" s="234"/>
      <c r="D26" s="234"/>
      <c r="E26" s="233"/>
      <c r="F26" s="230"/>
      <c r="G26" s="230"/>
      <c r="H26" s="290">
        <f t="shared" si="1"/>
        <v>0</v>
      </c>
      <c r="I26" s="231"/>
      <c r="J26" s="293">
        <f t="shared" si="0"/>
        <v>0</v>
      </c>
    </row>
    <row r="27" spans="1:10" ht="18" customHeight="1" x14ac:dyDescent="0.25">
      <c r="A27" s="232"/>
      <c r="B27" s="233"/>
      <c r="C27" s="234"/>
      <c r="D27" s="234"/>
      <c r="E27" s="233"/>
      <c r="F27" s="230"/>
      <c r="G27" s="230"/>
      <c r="H27" s="290">
        <f t="shared" si="1"/>
        <v>0</v>
      </c>
      <c r="I27" s="231"/>
      <c r="J27" s="293">
        <f t="shared" si="0"/>
        <v>0</v>
      </c>
    </row>
    <row r="28" spans="1:10" ht="18" customHeight="1" x14ac:dyDescent="0.25">
      <c r="A28" s="232"/>
      <c r="B28" s="233"/>
      <c r="C28" s="234"/>
      <c r="D28" s="234"/>
      <c r="E28" s="233"/>
      <c r="F28" s="230"/>
      <c r="G28" s="230"/>
      <c r="H28" s="290">
        <f t="shared" si="1"/>
        <v>0</v>
      </c>
      <c r="I28" s="231"/>
      <c r="J28" s="293">
        <f t="shared" si="0"/>
        <v>0</v>
      </c>
    </row>
    <row r="29" spans="1:10" ht="18" customHeight="1" x14ac:dyDescent="0.25">
      <c r="A29" s="232"/>
      <c r="B29" s="233"/>
      <c r="C29" s="234"/>
      <c r="D29" s="234"/>
      <c r="E29" s="233"/>
      <c r="F29" s="230"/>
      <c r="G29" s="230"/>
      <c r="H29" s="290">
        <f t="shared" si="1"/>
        <v>0</v>
      </c>
      <c r="I29" s="231"/>
      <c r="J29" s="293">
        <f t="shared" si="0"/>
        <v>0</v>
      </c>
    </row>
    <row r="30" spans="1:10" ht="18" customHeight="1" x14ac:dyDescent="0.25">
      <c r="A30" s="232"/>
      <c r="B30" s="233"/>
      <c r="C30" s="234"/>
      <c r="D30" s="234"/>
      <c r="E30" s="233"/>
      <c r="F30" s="230"/>
      <c r="G30" s="230"/>
      <c r="H30" s="290">
        <f t="shared" si="1"/>
        <v>0</v>
      </c>
      <c r="I30" s="231"/>
      <c r="J30" s="293">
        <f t="shared" si="0"/>
        <v>0</v>
      </c>
    </row>
    <row r="31" spans="1:10" ht="18" customHeight="1" x14ac:dyDescent="0.25">
      <c r="A31" s="232"/>
      <c r="B31" s="233"/>
      <c r="C31" s="234"/>
      <c r="D31" s="234"/>
      <c r="E31" s="233"/>
      <c r="F31" s="230"/>
      <c r="G31" s="230"/>
      <c r="H31" s="290">
        <f t="shared" si="1"/>
        <v>0</v>
      </c>
      <c r="I31" s="231"/>
      <c r="J31" s="293">
        <f t="shared" si="0"/>
        <v>0</v>
      </c>
    </row>
    <row r="32" spans="1:10" ht="18" customHeight="1" x14ac:dyDescent="0.25">
      <c r="A32" s="232"/>
      <c r="B32" s="233"/>
      <c r="C32" s="234"/>
      <c r="D32" s="234"/>
      <c r="E32" s="233"/>
      <c r="F32" s="230"/>
      <c r="G32" s="230"/>
      <c r="H32" s="290">
        <f t="shared" si="1"/>
        <v>0</v>
      </c>
      <c r="I32" s="231"/>
      <c r="J32" s="293">
        <f t="shared" si="0"/>
        <v>0</v>
      </c>
    </row>
    <row r="33" spans="1:10" ht="18" customHeight="1" x14ac:dyDescent="0.25">
      <c r="A33" s="232"/>
      <c r="B33" s="233"/>
      <c r="C33" s="234"/>
      <c r="D33" s="234"/>
      <c r="E33" s="233"/>
      <c r="F33" s="230"/>
      <c r="G33" s="230"/>
      <c r="H33" s="290">
        <f t="shared" si="1"/>
        <v>0</v>
      </c>
      <c r="I33" s="231"/>
      <c r="J33" s="293">
        <f>H33+I33</f>
        <v>0</v>
      </c>
    </row>
    <row r="34" spans="1:10" ht="18" customHeight="1" x14ac:dyDescent="0.25">
      <c r="A34" s="232"/>
      <c r="B34" s="233"/>
      <c r="C34" s="234"/>
      <c r="D34" s="234"/>
      <c r="E34" s="233"/>
      <c r="F34" s="230"/>
      <c r="G34" s="230"/>
      <c r="H34" s="290">
        <f t="shared" si="1"/>
        <v>0</v>
      </c>
      <c r="I34" s="231"/>
      <c r="J34" s="293">
        <f>H34+I34</f>
        <v>0</v>
      </c>
    </row>
    <row r="35" spans="1:10" ht="18" customHeight="1" x14ac:dyDescent="0.25">
      <c r="A35" s="232"/>
      <c r="B35" s="233"/>
      <c r="C35" s="234"/>
      <c r="D35" s="234"/>
      <c r="E35" s="233"/>
      <c r="F35" s="230"/>
      <c r="G35" s="230"/>
      <c r="H35" s="290">
        <f t="shared" si="1"/>
        <v>0</v>
      </c>
      <c r="I35" s="231"/>
      <c r="J35" s="293">
        <f>H35+I35</f>
        <v>0</v>
      </c>
    </row>
    <row r="36" spans="1:10" ht="18" customHeight="1" x14ac:dyDescent="0.25">
      <c r="A36" s="232"/>
      <c r="B36" s="233"/>
      <c r="C36" s="234"/>
      <c r="D36" s="234"/>
      <c r="E36" s="233"/>
      <c r="F36" s="230"/>
      <c r="G36" s="230"/>
      <c r="H36" s="290">
        <f t="shared" si="1"/>
        <v>0</v>
      </c>
      <c r="I36" s="231"/>
      <c r="J36" s="293">
        <f>H36+I36</f>
        <v>0</v>
      </c>
    </row>
    <row r="37" spans="1:10" ht="18" customHeight="1" x14ac:dyDescent="0.25">
      <c r="A37" s="232"/>
      <c r="B37" s="233"/>
      <c r="C37" s="234"/>
      <c r="D37" s="234"/>
      <c r="E37" s="233"/>
      <c r="F37" s="230"/>
      <c r="G37" s="230"/>
      <c r="H37" s="290">
        <f t="shared" si="1"/>
        <v>0</v>
      </c>
      <c r="I37" s="231"/>
      <c r="J37" s="293">
        <f>H37+I37</f>
        <v>0</v>
      </c>
    </row>
    <row r="38" spans="1:10" ht="18" customHeight="1" x14ac:dyDescent="0.25">
      <c r="A38" s="232"/>
      <c r="B38" s="233"/>
      <c r="C38" s="234"/>
      <c r="D38" s="234"/>
      <c r="E38" s="233"/>
      <c r="F38" s="230"/>
      <c r="G38" s="230"/>
      <c r="H38" s="290">
        <f t="shared" si="1"/>
        <v>0</v>
      </c>
      <c r="I38" s="231"/>
      <c r="J38" s="293">
        <f t="shared" si="0"/>
        <v>0</v>
      </c>
    </row>
    <row r="39" spans="1:10" ht="18" customHeight="1" x14ac:dyDescent="0.25">
      <c r="A39" s="232"/>
      <c r="B39" s="233"/>
      <c r="C39" s="234"/>
      <c r="D39" s="234"/>
      <c r="E39" s="233"/>
      <c r="F39" s="230"/>
      <c r="G39" s="230"/>
      <c r="H39" s="290">
        <f t="shared" si="1"/>
        <v>0</v>
      </c>
      <c r="I39" s="231"/>
      <c r="J39" s="293">
        <f t="shared" si="0"/>
        <v>0</v>
      </c>
    </row>
    <row r="40" spans="1:10" ht="18" customHeight="1" x14ac:dyDescent="0.25">
      <c r="A40" s="232"/>
      <c r="B40" s="233"/>
      <c r="C40" s="234"/>
      <c r="D40" s="234"/>
      <c r="E40" s="233"/>
      <c r="F40" s="230"/>
      <c r="G40" s="230"/>
      <c r="H40" s="290">
        <f t="shared" si="1"/>
        <v>0</v>
      </c>
      <c r="I40" s="231"/>
      <c r="J40" s="293">
        <f t="shared" si="0"/>
        <v>0</v>
      </c>
    </row>
    <row r="41" spans="1:10" ht="18" customHeight="1" x14ac:dyDescent="0.25">
      <c r="A41" s="232"/>
      <c r="B41" s="233"/>
      <c r="C41" s="234"/>
      <c r="D41" s="234"/>
      <c r="E41" s="233"/>
      <c r="F41" s="230"/>
      <c r="G41" s="230"/>
      <c r="H41" s="290">
        <f t="shared" si="1"/>
        <v>0</v>
      </c>
      <c r="I41" s="231"/>
      <c r="J41" s="293">
        <f t="shared" si="0"/>
        <v>0</v>
      </c>
    </row>
    <row r="42" spans="1:10" ht="18" customHeight="1" thickBot="1" x14ac:dyDescent="0.3">
      <c r="A42" s="235"/>
      <c r="B42" s="236"/>
      <c r="C42" s="237"/>
      <c r="D42" s="237"/>
      <c r="E42" s="236"/>
      <c r="F42" s="238"/>
      <c r="G42" s="238"/>
      <c r="H42" s="291">
        <f t="shared" si="1"/>
        <v>0</v>
      </c>
      <c r="I42" s="239"/>
      <c r="J42" s="294">
        <f t="shared" si="0"/>
        <v>0</v>
      </c>
    </row>
    <row r="43" spans="1:10" x14ac:dyDescent="0.2">
      <c r="A43" s="240"/>
      <c r="J43" s="270"/>
    </row>
  </sheetData>
  <sheetProtection password="DC63" sheet="1" objects="1" scenarios="1" selectLockedCells="1"/>
  <customSheetViews>
    <customSheetView guid="{4E421DA5-2235-40C9-AE70-8142B24F3F3D}" showPageBreaks="1" fitToPage="1" view="pageLayout">
      <selection activeCell="C12" sqref="C12"/>
      <pageMargins left="0.7" right="0.7" top="0.75" bottom="0.75" header="0.3" footer="0.3"/>
      <pageSetup scale="53" orientation="portrait" r:id="rId1"/>
      <headerFooter>
        <oddFooter>&amp;L&amp;"Arial,Regular"&amp;8Revised June 23, 2017&amp;C&amp;"Arial,Regular"&amp;8Page 4 of 4&amp;R&amp;"Arial,Regular"&amp;8CPD Form 01 26 00-i</oddFooter>
      </headerFooter>
    </customSheetView>
    <customSheetView guid="{467F6750-6678-4CCE-9F18-DC3C7BCEB1FF}" showPageBreaks="1" fitToPage="1" view="pageLayout">
      <selection activeCell="E2" sqref="E2"/>
      <pageMargins left="0.7" right="0.7" top="0.75" bottom="0.75" header="0.3" footer="0.3"/>
      <pageSetup scale="53" orientation="portrait" r:id="rId2"/>
      <headerFooter>
        <oddFooter>&amp;L&amp;"Arial,Regular"&amp;8Revised 04/13/2016&amp;C&amp;"Arial,Regular"&amp;8Page &amp;P of &amp;N&amp;R&amp;"Arial,Regular"&amp;8CPD Form 01 26 00-i</oddFooter>
      </headerFooter>
    </customSheetView>
  </customSheetViews>
  <mergeCells count="7">
    <mergeCell ref="A1:C2"/>
    <mergeCell ref="B5:D5"/>
    <mergeCell ref="B7:D7"/>
    <mergeCell ref="F7:I7"/>
    <mergeCell ref="B6:D6"/>
    <mergeCell ref="F5:G5"/>
    <mergeCell ref="F6:G6"/>
  </mergeCells>
  <pageMargins left="0.7" right="0.7" top="0.75" bottom="0.75" header="0.3" footer="0.3"/>
  <pageSetup scale="53" orientation="portrait" r:id="rId3"/>
  <headerFooter>
    <oddFooter>&amp;L&amp;"Arial,Regular"&amp;8Revised 06/23/2017&amp;C&amp;"Arial,Regular"&amp;8Page 4 of 4&amp;R&amp;"Arial,Regular"&amp;8CPD Form 01 26 00-i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1. Summary</vt:lpstr>
      <vt:lpstr>2.Cost Breakdown</vt:lpstr>
      <vt:lpstr>3.Wage Rates</vt:lpstr>
      <vt:lpstr>4.Equip Rates</vt:lpstr>
      <vt:lpstr>'1. Summary'!Print_Area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Windows User</cp:lastModifiedBy>
  <cp:lastPrinted>2017-06-09T18:11:06Z</cp:lastPrinted>
  <dcterms:created xsi:type="dcterms:W3CDTF">2017-01-25T00:13:32Z</dcterms:created>
  <dcterms:modified xsi:type="dcterms:W3CDTF">2017-12-04T17:33:45Z</dcterms:modified>
</cp:coreProperties>
</file>